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ili\"/>
    </mc:Choice>
  </mc:AlternateContent>
  <xr:revisionPtr revIDLastSave="0" documentId="13_ncr:1_{19DDCDC2-FF00-4933-876B-074DE5DA7F71}" xr6:coauthVersionLast="41" xr6:coauthVersionMax="41" xr10:uidLastSave="{00000000-0000-0000-0000-000000000000}"/>
  <bookViews>
    <workbookView xWindow="-108" yWindow="-108" windowWidth="23256" windowHeight="12576" xr2:uid="{1CD0AE58-97C7-4403-9677-59E9F1929DD9}"/>
  </bookViews>
  <sheets>
    <sheet name="Data" sheetId="1" r:id="rId1"/>
    <sheet name="Chart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" i="1"/>
  <c r="R4" i="1" l="1"/>
  <c r="R8" i="1"/>
  <c r="R12" i="1"/>
  <c r="R16" i="1"/>
  <c r="R20" i="1"/>
  <c r="C3" i="1"/>
  <c r="L3" i="1" s="1"/>
  <c r="R3" i="1" s="1"/>
  <c r="C4" i="1"/>
  <c r="L4" i="1" s="1"/>
  <c r="C5" i="1"/>
  <c r="L5" i="1" s="1"/>
  <c r="R5" i="1" s="1"/>
  <c r="C6" i="1"/>
  <c r="L6" i="1" s="1"/>
  <c r="R6" i="1" s="1"/>
  <c r="C7" i="1"/>
  <c r="L7" i="1" s="1"/>
  <c r="R7" i="1" s="1"/>
  <c r="C8" i="1"/>
  <c r="L8" i="1" s="1"/>
  <c r="C9" i="1"/>
  <c r="L9" i="1" s="1"/>
  <c r="R9" i="1" s="1"/>
  <c r="C10" i="1"/>
  <c r="L10" i="1" s="1"/>
  <c r="R10" i="1" s="1"/>
  <c r="C11" i="1"/>
  <c r="L11" i="1" s="1"/>
  <c r="R11" i="1" s="1"/>
  <c r="C12" i="1"/>
  <c r="L12" i="1" s="1"/>
  <c r="C13" i="1"/>
  <c r="L13" i="1" s="1"/>
  <c r="R13" i="1" s="1"/>
  <c r="C14" i="1"/>
  <c r="L14" i="1" s="1"/>
  <c r="R14" i="1" s="1"/>
  <c r="C15" i="1"/>
  <c r="L15" i="1" s="1"/>
  <c r="R15" i="1" s="1"/>
  <c r="C16" i="1"/>
  <c r="L16" i="1" s="1"/>
  <c r="C17" i="1"/>
  <c r="L17" i="1" s="1"/>
  <c r="R17" i="1" s="1"/>
  <c r="C18" i="1"/>
  <c r="L18" i="1" s="1"/>
  <c r="R18" i="1" s="1"/>
  <c r="C19" i="1"/>
  <c r="L19" i="1" s="1"/>
  <c r="R19" i="1" s="1"/>
  <c r="C20" i="1"/>
  <c r="L20" i="1" s="1"/>
  <c r="C21" i="1"/>
  <c r="L21" i="1" s="1"/>
  <c r="R21" i="1" s="1"/>
  <c r="C2" i="1"/>
  <c r="L2" i="1" s="1"/>
  <c r="R2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  <c r="K18" i="1" l="1"/>
  <c r="Q18" i="1" s="1"/>
  <c r="K10" i="1"/>
  <c r="Q10" i="1" s="1"/>
  <c r="K6" i="1"/>
  <c r="Q6" i="1" s="1"/>
  <c r="K21" i="1"/>
  <c r="Q21" i="1" s="1"/>
  <c r="K17" i="1"/>
  <c r="Q17" i="1" s="1"/>
  <c r="K13" i="1"/>
  <c r="Q13" i="1" s="1"/>
  <c r="K9" i="1"/>
  <c r="Q9" i="1" s="1"/>
  <c r="K5" i="1"/>
  <c r="Q5" i="1" s="1"/>
  <c r="K14" i="1"/>
  <c r="Q14" i="1" s="1"/>
  <c r="K20" i="1"/>
  <c r="Q20" i="1" s="1"/>
  <c r="K16" i="1"/>
  <c r="Q16" i="1" s="1"/>
  <c r="K12" i="1"/>
  <c r="Q12" i="1" s="1"/>
  <c r="K8" i="1"/>
  <c r="Q8" i="1" s="1"/>
  <c r="K4" i="1"/>
  <c r="Q4" i="1" s="1"/>
  <c r="K2" i="1"/>
  <c r="Q2" i="1" s="1"/>
  <c r="K19" i="1"/>
  <c r="Q19" i="1" s="1"/>
  <c r="K15" i="1"/>
  <c r="Q15" i="1" s="1"/>
  <c r="K11" i="1"/>
  <c r="Q11" i="1" s="1"/>
  <c r="K7" i="1"/>
  <c r="Q7" i="1" s="1"/>
  <c r="K3" i="1"/>
  <c r="Q3" i="1" s="1"/>
  <c r="N3" i="1"/>
  <c r="T3" i="1" s="1"/>
  <c r="N4" i="1"/>
  <c r="T4" i="1" s="1"/>
  <c r="N5" i="1"/>
  <c r="T5" i="1" s="1"/>
  <c r="N6" i="1"/>
  <c r="T6" i="1" s="1"/>
  <c r="N7" i="1"/>
  <c r="T7" i="1" s="1"/>
  <c r="N8" i="1"/>
  <c r="T8" i="1" s="1"/>
  <c r="N9" i="1"/>
  <c r="T9" i="1" s="1"/>
  <c r="N10" i="1"/>
  <c r="T10" i="1" s="1"/>
  <c r="N11" i="1"/>
  <c r="T11" i="1" s="1"/>
  <c r="N12" i="1"/>
  <c r="T12" i="1" s="1"/>
  <c r="N13" i="1"/>
  <c r="T13" i="1" s="1"/>
  <c r="N14" i="1"/>
  <c r="T14" i="1" s="1"/>
  <c r="N15" i="1"/>
  <c r="T15" i="1" s="1"/>
  <c r="N16" i="1"/>
  <c r="T16" i="1" s="1"/>
  <c r="N17" i="1"/>
  <c r="T17" i="1" s="1"/>
  <c r="N18" i="1"/>
  <c r="T18" i="1" s="1"/>
  <c r="N19" i="1"/>
  <c r="T19" i="1" s="1"/>
  <c r="N20" i="1"/>
  <c r="T20" i="1" s="1"/>
  <c r="N21" i="1"/>
  <c r="T21" i="1" s="1"/>
  <c r="N2" i="1"/>
  <c r="T2" i="1" s="1"/>
  <c r="J2" i="1"/>
  <c r="M3" i="1"/>
  <c r="S3" i="1" s="1"/>
  <c r="M4" i="1"/>
  <c r="S4" i="1" s="1"/>
  <c r="M5" i="1"/>
  <c r="S5" i="1" s="1"/>
  <c r="M6" i="1"/>
  <c r="S6" i="1" s="1"/>
  <c r="M7" i="1"/>
  <c r="S7" i="1" s="1"/>
  <c r="M8" i="1"/>
  <c r="S8" i="1" s="1"/>
  <c r="M9" i="1"/>
  <c r="S9" i="1" s="1"/>
  <c r="M10" i="1"/>
  <c r="S10" i="1" s="1"/>
  <c r="M11" i="1"/>
  <c r="S11" i="1" s="1"/>
  <c r="M12" i="1"/>
  <c r="S12" i="1" s="1"/>
  <c r="M13" i="1"/>
  <c r="S13" i="1" s="1"/>
  <c r="M14" i="1"/>
  <c r="S14" i="1" s="1"/>
  <c r="M15" i="1"/>
  <c r="S15" i="1" s="1"/>
  <c r="M16" i="1"/>
  <c r="S16" i="1" s="1"/>
  <c r="M17" i="1"/>
  <c r="S17" i="1" s="1"/>
  <c r="M18" i="1"/>
  <c r="S18" i="1" s="1"/>
  <c r="M19" i="1"/>
  <c r="S19" i="1" s="1"/>
  <c r="M20" i="1"/>
  <c r="S20" i="1" s="1"/>
  <c r="M21" i="1"/>
  <c r="S21" i="1" s="1"/>
  <c r="M2" i="1"/>
  <c r="S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</calcChain>
</file>

<file path=xl/sharedStrings.xml><?xml version="1.0" encoding="utf-8"?>
<sst xmlns="http://schemas.openxmlformats.org/spreadsheetml/2006/main" count="42" uniqueCount="42">
  <si>
    <t>City</t>
  </si>
  <si>
    <t>Budapest</t>
  </si>
  <si>
    <t>Vienna</t>
  </si>
  <si>
    <t>Munich</t>
  </si>
  <si>
    <t>Berlin</t>
  </si>
  <si>
    <t>Bratislava</t>
  </si>
  <si>
    <t>Prague</t>
  </si>
  <si>
    <t>Warsaw</t>
  </si>
  <si>
    <t>Zurich</t>
  </si>
  <si>
    <t>Paris</t>
  </si>
  <si>
    <t>London</t>
  </si>
  <si>
    <t>Brussels</t>
  </si>
  <si>
    <t>Amsterdam</t>
  </si>
  <si>
    <t>Copenhagen</t>
  </si>
  <si>
    <t>Oslo</t>
  </si>
  <si>
    <t>Stockholm</t>
  </si>
  <si>
    <t>Helsinki</t>
  </si>
  <si>
    <t>Bucharest</t>
  </si>
  <si>
    <t>Zagreb</t>
  </si>
  <si>
    <t>Average Monthly Net Salary (After Tax)</t>
  </si>
  <si>
    <t>Price per Square Meter to Buy Apartment Outside of Centre</t>
  </si>
  <si>
    <t>Rent per month: Apartment (1 bedroom) Outside of Centre</t>
  </si>
  <si>
    <t>Rent per month: Apartment (3 bedrooms) Outside of Centre</t>
  </si>
  <si>
    <t>Rome</t>
  </si>
  <si>
    <t xml:space="preserve">Monthly costs without rent (single person) </t>
  </si>
  <si>
    <t>Monthly costs without rent (four-person family)</t>
  </si>
  <si>
    <t>Ljubljana</t>
  </si>
  <si>
    <t>Average Monthly Net Salary (After Tax) * 2</t>
  </si>
  <si>
    <t>Average Monthly Net Salary (After Tax) * 1.7</t>
  </si>
  <si>
    <t>50m2 single person (months, average salary * 1.7)</t>
  </si>
  <si>
    <t>50m2 four-person family (months, average salary * 1.7 * 2)</t>
  </si>
  <si>
    <t>50m2 single person (months, average salary * 2)</t>
  </si>
  <si>
    <t>50m2 four-person family (months, average salary * 2 * 2)</t>
  </si>
  <si>
    <t>Currency: EUR, data source: Numbeo (13/03/2019)</t>
  </si>
  <si>
    <t>Discretionary income (average salary, single person)</t>
  </si>
  <si>
    <t>Discretionary income (average salary * 2, four-person family)</t>
  </si>
  <si>
    <t>Discretionary income (average salary * 1,7, single person)</t>
  </si>
  <si>
    <t>Discretionary income (average salary * 1,7 * 2, four-person family)</t>
  </si>
  <si>
    <t>Discretionary income (average salary * 2, single person)</t>
  </si>
  <si>
    <t>Discretionary income (average salary * 2 * 2, four-person family)</t>
  </si>
  <si>
    <t>Discretionary income (average salary * 2, two persons)</t>
  </si>
  <si>
    <t>50m2 two persons (months, average salary *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</si>
</sst>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wrapText="1"/>
    </xf>
    <xf numFmtId="2" fontId="0" fillId="0" borderId="0" xfId="0" applyNumberFormat="1"/>
    <xf numFmtId="2" fontId="5" fillId="0" borderId="0" xfId="0" applyNumberFormat="1" applyFont="1"/>
    <xf numFmtId="2" fontId="4" fillId="0" borderId="0" xfId="0" applyNumberFormat="1" applyFont="1"/>
    <xf numFmtId="2" fontId="6" fillId="0" borderId="0" xfId="0" applyNumberFormat="1" applyFont="1"/>
    <xf numFmtId="0" fontId="7" fillId="0" borderId="1" xfId="0" applyFont="1" applyBorder="1" applyAlignment="1">
      <alignment wrapText="1"/>
    </xf>
    <xf numFmtId="2" fontId="8" fillId="0" borderId="0" xfId="0" applyNumberFormat="1" applyFont="1"/>
    <xf numFmtId="0" fontId="9" fillId="0" borderId="1" xfId="0" applyFont="1" applyBorder="1" applyAlignment="1">
      <alignment wrapText="1"/>
    </xf>
    <xf numFmtId="2" fontId="10" fillId="0" borderId="0" xfId="0" applyNumberFormat="1" applyFont="1"/>
    <xf numFmtId="0" fontId="10" fillId="0" borderId="0" xfId="0" applyFont="1"/>
    <xf numFmtId="0" fontId="8" fillId="0" borderId="0" xfId="0" applyFont="1"/>
    <xf numFmtId="0" fontId="0" fillId="0" borderId="0" xfId="0"/>
    <xf numFmtId="0" fontId="11" fillId="0" borderId="1" xfId="0" applyFont="1" applyBorder="1" applyAlignment="1">
      <alignment wrapText="1"/>
    </xf>
    <xf numFmtId="2" fontId="12" fillId="0" borderId="0" xfId="0" applyNumberFormat="1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22263888888888889"/>
          <c:w val="0.89019685039370078"/>
          <c:h val="0.43357137649460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Data!$Q$1</c:f>
              <c:strCache>
                <c:ptCount val="1"/>
                <c:pt idx="0">
                  <c:v>50m2 single person (months, average salary * 1.7)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Data!$A$2:$A$22</c:f>
              <c:strCache>
                <c:ptCount val="20"/>
                <c:pt idx="0">
                  <c:v>Budapest</c:v>
                </c:pt>
                <c:pt idx="1">
                  <c:v>Vienna</c:v>
                </c:pt>
                <c:pt idx="2">
                  <c:v>Munich</c:v>
                </c:pt>
                <c:pt idx="3">
                  <c:v>Berlin</c:v>
                </c:pt>
                <c:pt idx="4">
                  <c:v>Bratislava</c:v>
                </c:pt>
                <c:pt idx="5">
                  <c:v>Prague</c:v>
                </c:pt>
                <c:pt idx="6">
                  <c:v>Warsaw</c:v>
                </c:pt>
                <c:pt idx="7">
                  <c:v>Zurich</c:v>
                </c:pt>
                <c:pt idx="8">
                  <c:v>Paris</c:v>
                </c:pt>
                <c:pt idx="9">
                  <c:v>Rome</c:v>
                </c:pt>
                <c:pt idx="10">
                  <c:v>London</c:v>
                </c:pt>
                <c:pt idx="11">
                  <c:v>Brussels</c:v>
                </c:pt>
                <c:pt idx="12">
                  <c:v>Amsterdam</c:v>
                </c:pt>
                <c:pt idx="13">
                  <c:v>Copenhagen</c:v>
                </c:pt>
                <c:pt idx="14">
                  <c:v>Oslo</c:v>
                </c:pt>
                <c:pt idx="15">
                  <c:v>Stockholm</c:v>
                </c:pt>
                <c:pt idx="16">
                  <c:v>Helsinki</c:v>
                </c:pt>
                <c:pt idx="17">
                  <c:v>Bucharest</c:v>
                </c:pt>
                <c:pt idx="18">
                  <c:v>Zagreb</c:v>
                </c:pt>
                <c:pt idx="19">
                  <c:v>Ljubljana</c:v>
                </c:pt>
              </c:strCache>
            </c:strRef>
          </c:cat>
          <c:val>
            <c:numRef>
              <c:f>Data!$Q$2:$Q$22</c:f>
              <c:numCache>
                <c:formatCode>General</c:formatCode>
                <c:ptCount val="21"/>
                <c:pt idx="0">
                  <c:v>211.85278959669208</c:v>
                </c:pt>
                <c:pt idx="1">
                  <c:v>105.29322068139113</c:v>
                </c:pt>
                <c:pt idx="2">
                  <c:v>138.19019138141593</c:v>
                </c:pt>
                <c:pt idx="3">
                  <c:v>83.003059036717389</c:v>
                </c:pt>
                <c:pt idx="4">
                  <c:v>148.0348532757215</c:v>
                </c:pt>
                <c:pt idx="5">
                  <c:v>128.6114190847052</c:v>
                </c:pt>
                <c:pt idx="6">
                  <c:v>127.54983416623715</c:v>
                </c:pt>
                <c:pt idx="7">
                  <c:v>57.479724319742608</c:v>
                </c:pt>
                <c:pt idx="8">
                  <c:v>266.19808532631203</c:v>
                </c:pt>
                <c:pt idx="9">
                  <c:v>169.9271217593604</c:v>
                </c:pt>
                <c:pt idx="10">
                  <c:v>282.14418727327421</c:v>
                </c:pt>
                <c:pt idx="11">
                  <c:v>59.818176083768314</c:v>
                </c:pt>
                <c:pt idx="12">
                  <c:v>109.02643161036984</c:v>
                </c:pt>
                <c:pt idx="13">
                  <c:v>68.30624753437445</c:v>
                </c:pt>
                <c:pt idx="14">
                  <c:v>89.565214044547588</c:v>
                </c:pt>
                <c:pt idx="15">
                  <c:v>105.98935949894438</c:v>
                </c:pt>
                <c:pt idx="16">
                  <c:v>83.298298018132627</c:v>
                </c:pt>
                <c:pt idx="17">
                  <c:v>149.29683754209475</c:v>
                </c:pt>
                <c:pt idx="18">
                  <c:v>139.83460268133851</c:v>
                </c:pt>
                <c:pt idx="19">
                  <c:v>150.88946008044795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4-4F29-AC09-CD1E3926B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3956336"/>
        <c:axId val="573953056"/>
      </c:barChart>
      <c:catAx>
        <c:axId val="57395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73953056"/>
        <c:crosses val="autoZero"/>
        <c:auto val="1"/>
        <c:lblAlgn val="ctr"/>
        <c:lblOffset val="100"/>
        <c:noMultiLvlLbl val="0"/>
      </c:catAx>
      <c:valAx>
        <c:axId val="57395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7395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50m2 four-person family (months, average salary * 1.7 * 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Data!$A$2:$A$22</c:f>
              <c:strCache>
                <c:ptCount val="20"/>
                <c:pt idx="0">
                  <c:v>Budapest</c:v>
                </c:pt>
                <c:pt idx="1">
                  <c:v>Vienna</c:v>
                </c:pt>
                <c:pt idx="2">
                  <c:v>Munich</c:v>
                </c:pt>
                <c:pt idx="3">
                  <c:v>Berlin</c:v>
                </c:pt>
                <c:pt idx="4">
                  <c:v>Bratislava</c:v>
                </c:pt>
                <c:pt idx="5">
                  <c:v>Prague</c:v>
                </c:pt>
                <c:pt idx="6">
                  <c:v>Warsaw</c:v>
                </c:pt>
                <c:pt idx="7">
                  <c:v>Zurich</c:v>
                </c:pt>
                <c:pt idx="8">
                  <c:v>Paris</c:v>
                </c:pt>
                <c:pt idx="9">
                  <c:v>Rome</c:v>
                </c:pt>
                <c:pt idx="10">
                  <c:v>London</c:v>
                </c:pt>
                <c:pt idx="11">
                  <c:v>Brussels</c:v>
                </c:pt>
                <c:pt idx="12">
                  <c:v>Amsterdam</c:v>
                </c:pt>
                <c:pt idx="13">
                  <c:v>Copenhagen</c:v>
                </c:pt>
                <c:pt idx="14">
                  <c:v>Oslo</c:v>
                </c:pt>
                <c:pt idx="15">
                  <c:v>Stockholm</c:v>
                </c:pt>
                <c:pt idx="16">
                  <c:v>Helsinki</c:v>
                </c:pt>
                <c:pt idx="17">
                  <c:v>Bucharest</c:v>
                </c:pt>
                <c:pt idx="18">
                  <c:v>Zagreb</c:v>
                </c:pt>
                <c:pt idx="19">
                  <c:v>Ljubljana</c:v>
                </c:pt>
              </c:strCache>
            </c:strRef>
          </c:cat>
          <c:val>
            <c:numRef>
              <c:f>Data!$R$2:$R$22</c:f>
              <c:numCache>
                <c:formatCode>General</c:formatCode>
                <c:ptCount val="21"/>
                <c:pt idx="0">
                  <c:v>488.80317555422465</c:v>
                </c:pt>
                <c:pt idx="1">
                  <c:v>74.260374662830785</c:v>
                </c:pt>
                <c:pt idx="2">
                  <c:v>90.158833922170402</c:v>
                </c:pt>
                <c:pt idx="3">
                  <c:v>52.156708004509568</c:v>
                </c:pt>
                <c:pt idx="4">
                  <c:v>127.02072284423497</c:v>
                </c:pt>
                <c:pt idx="5">
                  <c:v>84.4962422441195</c:v>
                </c:pt>
                <c:pt idx="6">
                  <c:v>102.11469759118013</c:v>
                </c:pt>
                <c:pt idx="7">
                  <c:v>34.225263154735401</c:v>
                </c:pt>
                <c:pt idx="8">
                  <c:v>263.90036274963967</c:v>
                </c:pt>
                <c:pt idx="9">
                  <c:v>173.5877381489052</c:v>
                </c:pt>
                <c:pt idx="10">
                  <c:v>201.57553048746416</c:v>
                </c:pt>
                <c:pt idx="11">
                  <c:v>38.979630449027162</c:v>
                </c:pt>
                <c:pt idx="12">
                  <c:v>68.987322191864635</c:v>
                </c:pt>
                <c:pt idx="13">
                  <c:v>42.896476367567288</c:v>
                </c:pt>
                <c:pt idx="14">
                  <c:v>57.705970018482205</c:v>
                </c:pt>
                <c:pt idx="15">
                  <c:v>69.223160756000084</c:v>
                </c:pt>
                <c:pt idx="16">
                  <c:v>51.972265473476988</c:v>
                </c:pt>
                <c:pt idx="17">
                  <c:v>318.4546862896978</c:v>
                </c:pt>
                <c:pt idx="18">
                  <c:v>185.83760240120978</c:v>
                </c:pt>
                <c:pt idx="19">
                  <c:v>141.3335006352244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2-4E53-96D6-19A90132B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742632"/>
        <c:axId val="566744600"/>
      </c:barChart>
      <c:catAx>
        <c:axId val="56674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66744600"/>
        <c:crosses val="autoZero"/>
        <c:auto val="1"/>
        <c:lblAlgn val="ctr"/>
        <c:lblOffset val="100"/>
        <c:noMultiLvlLbl val="0"/>
      </c:catAx>
      <c:valAx>
        <c:axId val="56674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66742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53611111111111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Data!$S$1</c:f>
              <c:strCache>
                <c:ptCount val="1"/>
                <c:pt idx="0">
                  <c:v>50m2 single person (months, average salary * 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Data!$A$2:$A$22</c:f>
              <c:strCache>
                <c:ptCount val="20"/>
                <c:pt idx="0">
                  <c:v>Budapest</c:v>
                </c:pt>
                <c:pt idx="1">
                  <c:v>Vienna</c:v>
                </c:pt>
                <c:pt idx="2">
                  <c:v>Munich</c:v>
                </c:pt>
                <c:pt idx="3">
                  <c:v>Berlin</c:v>
                </c:pt>
                <c:pt idx="4">
                  <c:v>Bratislava</c:v>
                </c:pt>
                <c:pt idx="5">
                  <c:v>Prague</c:v>
                </c:pt>
                <c:pt idx="6">
                  <c:v>Warsaw</c:v>
                </c:pt>
                <c:pt idx="7">
                  <c:v>Zurich</c:v>
                </c:pt>
                <c:pt idx="8">
                  <c:v>Paris</c:v>
                </c:pt>
                <c:pt idx="9">
                  <c:v>Rome</c:v>
                </c:pt>
                <c:pt idx="10">
                  <c:v>London</c:v>
                </c:pt>
                <c:pt idx="11">
                  <c:v>Brussels</c:v>
                </c:pt>
                <c:pt idx="12">
                  <c:v>Amsterdam</c:v>
                </c:pt>
                <c:pt idx="13">
                  <c:v>Copenhagen</c:v>
                </c:pt>
                <c:pt idx="14">
                  <c:v>Oslo</c:v>
                </c:pt>
                <c:pt idx="15">
                  <c:v>Stockholm</c:v>
                </c:pt>
                <c:pt idx="16">
                  <c:v>Helsinki</c:v>
                </c:pt>
                <c:pt idx="17">
                  <c:v>Bucharest</c:v>
                </c:pt>
                <c:pt idx="18">
                  <c:v>Zagreb</c:v>
                </c:pt>
                <c:pt idx="19">
                  <c:v>Ljubljana</c:v>
                </c:pt>
              </c:strCache>
            </c:strRef>
          </c:cat>
          <c:val>
            <c:numRef>
              <c:f>Data!$S$2:$S$22</c:f>
              <c:numCache>
                <c:formatCode>General</c:formatCode>
                <c:ptCount val="21"/>
                <c:pt idx="0">
                  <c:v>135.6296758104738</c:v>
                </c:pt>
                <c:pt idx="1">
                  <c:v>80.202870200172015</c:v>
                </c:pt>
                <c:pt idx="2">
                  <c:v>107.1200622331661</c:v>
                </c:pt>
                <c:pt idx="3">
                  <c:v>64.371958410007196</c:v>
                </c:pt>
                <c:pt idx="4">
                  <c:v>103.45565443455656</c:v>
                </c:pt>
                <c:pt idx="5">
                  <c:v>96.553215680458734</c:v>
                </c:pt>
                <c:pt idx="6">
                  <c:v>90.875661111665494</c:v>
                </c:pt>
                <c:pt idx="7">
                  <c:v>46.136811334734247</c:v>
                </c:pt>
                <c:pt idx="8">
                  <c:v>191.24617108703777</c:v>
                </c:pt>
                <c:pt idx="9">
                  <c:v>117.4894467896023</c:v>
                </c:pt>
                <c:pt idx="10">
                  <c:v>194.21506641850956</c:v>
                </c:pt>
                <c:pt idx="11">
                  <c:v>46.080477059893312</c:v>
                </c:pt>
                <c:pt idx="12">
                  <c:v>81.499235204938003</c:v>
                </c:pt>
                <c:pt idx="13">
                  <c:v>53.346341412853647</c:v>
                </c:pt>
                <c:pt idx="14">
                  <c:v>69.35063290196166</c:v>
                </c:pt>
                <c:pt idx="15">
                  <c:v>82.088350444548752</c:v>
                </c:pt>
                <c:pt idx="16">
                  <c:v>64.827379517886172</c:v>
                </c:pt>
                <c:pt idx="17">
                  <c:v>97.837767490285756</c:v>
                </c:pt>
                <c:pt idx="18">
                  <c:v>96.889634074597026</c:v>
                </c:pt>
                <c:pt idx="19">
                  <c:v>108.2997098363752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3-4698-80F9-F2FE9C74D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584528"/>
        <c:axId val="381586168"/>
      </c:barChart>
      <c:catAx>
        <c:axId val="38158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1586168"/>
        <c:crosses val="autoZero"/>
        <c:auto val="1"/>
        <c:lblAlgn val="ctr"/>
        <c:lblOffset val="100"/>
        <c:noMultiLvlLbl val="0"/>
      </c:catAx>
      <c:valAx>
        <c:axId val="38158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158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50m2 four-person family (months, average salary * 2 * 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Data!$A$2:$A$22</c:f>
              <c:strCache>
                <c:ptCount val="20"/>
                <c:pt idx="0">
                  <c:v>Budapest</c:v>
                </c:pt>
                <c:pt idx="1">
                  <c:v>Vienna</c:v>
                </c:pt>
                <c:pt idx="2">
                  <c:v>Munich</c:v>
                </c:pt>
                <c:pt idx="3">
                  <c:v>Berlin</c:v>
                </c:pt>
                <c:pt idx="4">
                  <c:v>Bratislava</c:v>
                </c:pt>
                <c:pt idx="5">
                  <c:v>Prague</c:v>
                </c:pt>
                <c:pt idx="6">
                  <c:v>Warsaw</c:v>
                </c:pt>
                <c:pt idx="7">
                  <c:v>Zurich</c:v>
                </c:pt>
                <c:pt idx="8">
                  <c:v>Paris</c:v>
                </c:pt>
                <c:pt idx="9">
                  <c:v>Rome</c:v>
                </c:pt>
                <c:pt idx="10">
                  <c:v>London</c:v>
                </c:pt>
                <c:pt idx="11">
                  <c:v>Brussels</c:v>
                </c:pt>
                <c:pt idx="12">
                  <c:v>Amsterdam</c:v>
                </c:pt>
                <c:pt idx="13">
                  <c:v>Copenhagen</c:v>
                </c:pt>
                <c:pt idx="14">
                  <c:v>Oslo</c:v>
                </c:pt>
                <c:pt idx="15">
                  <c:v>Stockholm</c:v>
                </c:pt>
                <c:pt idx="16">
                  <c:v>Helsinki</c:v>
                </c:pt>
                <c:pt idx="17">
                  <c:v>Bucharest</c:v>
                </c:pt>
                <c:pt idx="18">
                  <c:v>Zagreb</c:v>
                </c:pt>
                <c:pt idx="19">
                  <c:v>Ljubljana</c:v>
                </c:pt>
              </c:strCache>
            </c:strRef>
          </c:cat>
          <c:val>
            <c:numRef>
              <c:f>Data!$T$2:$T$22</c:f>
              <c:numCache>
                <c:formatCode>General</c:formatCode>
                <c:ptCount val="21"/>
                <c:pt idx="0">
                  <c:v>136.02978900788816</c:v>
                </c:pt>
                <c:pt idx="1">
                  <c:v>51.524294458588379</c:v>
                </c:pt>
                <c:pt idx="2">
                  <c:v>65.404926285239839</c:v>
                </c:pt>
                <c:pt idx="3">
                  <c:v>38.245421139434626</c:v>
                </c:pt>
                <c:pt idx="4">
                  <c:v>73.022796245324301</c:v>
                </c:pt>
                <c:pt idx="5">
                  <c:v>58.830129291195099</c:v>
                </c:pt>
                <c:pt idx="6">
                  <c:v>62.031442642380803</c:v>
                </c:pt>
                <c:pt idx="7">
                  <c:v>26.474190199320482</c:v>
                </c:pt>
                <c:pt idx="8">
                  <c:v>148.50384047153105</c:v>
                </c:pt>
                <c:pt idx="9">
                  <c:v>90.794940765752884</c:v>
                </c:pt>
                <c:pt idx="10">
                  <c:v>122.39590969592949</c:v>
                </c:pt>
                <c:pt idx="11">
                  <c:v>28.072460928997433</c:v>
                </c:pt>
                <c:pt idx="12">
                  <c:v>48.329376681911313</c:v>
                </c:pt>
                <c:pt idx="13">
                  <c:v>31.722974274421581</c:v>
                </c:pt>
                <c:pt idx="14">
                  <c:v>41.949670040123962</c:v>
                </c:pt>
                <c:pt idx="15">
                  <c:v>50.149932250652952</c:v>
                </c:pt>
                <c:pt idx="16">
                  <c:v>38.340472031166634</c:v>
                </c:pt>
                <c:pt idx="17">
                  <c:v>98.173609686025003</c:v>
                </c:pt>
                <c:pt idx="18">
                  <c:v>85.320782477153585</c:v>
                </c:pt>
                <c:pt idx="19">
                  <c:v>81.380226812370168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2-4FCF-BADE-D90D4B66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159272"/>
        <c:axId val="384159600"/>
      </c:barChart>
      <c:catAx>
        <c:axId val="38415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4159600"/>
        <c:crosses val="autoZero"/>
        <c:auto val="1"/>
        <c:lblAlgn val="ctr"/>
        <c:lblOffset val="100"/>
        <c:noMultiLvlLbl val="0"/>
      </c:catAx>
      <c:valAx>
        <c:axId val="38415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4159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Data!$U$1</c:f>
              <c:strCache>
                <c:ptCount val="1"/>
                <c:pt idx="0">
                  <c:v>50m2 two persons (months, average salary * 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Data!$A$2:$A$24</c:f>
              <c:strCache>
                <c:ptCount val="22"/>
                <c:pt idx="0">
                  <c:v>Budapest</c:v>
                </c:pt>
                <c:pt idx="1">
                  <c:v>Vienna</c:v>
                </c:pt>
                <c:pt idx="2">
                  <c:v>Munich</c:v>
                </c:pt>
                <c:pt idx="3">
                  <c:v>Berlin</c:v>
                </c:pt>
                <c:pt idx="4">
                  <c:v>Bratislava</c:v>
                </c:pt>
                <c:pt idx="5">
                  <c:v>Prague</c:v>
                </c:pt>
                <c:pt idx="6">
                  <c:v>Warsaw</c:v>
                </c:pt>
                <c:pt idx="7">
                  <c:v>Zurich</c:v>
                </c:pt>
                <c:pt idx="8">
                  <c:v>Paris</c:v>
                </c:pt>
                <c:pt idx="9">
                  <c:v>Rome</c:v>
                </c:pt>
                <c:pt idx="10">
                  <c:v>London</c:v>
                </c:pt>
                <c:pt idx="11">
                  <c:v>Brussels</c:v>
                </c:pt>
                <c:pt idx="12">
                  <c:v>Amsterdam</c:v>
                </c:pt>
                <c:pt idx="13">
                  <c:v>Copenhagen</c:v>
                </c:pt>
                <c:pt idx="14">
                  <c:v>Oslo</c:v>
                </c:pt>
                <c:pt idx="15">
                  <c:v>Stockholm</c:v>
                </c:pt>
                <c:pt idx="16">
                  <c:v>Helsinki</c:v>
                </c:pt>
                <c:pt idx="17">
                  <c:v>Bucharest</c:v>
                </c:pt>
                <c:pt idx="18">
                  <c:v>Zagreb</c:v>
                </c:pt>
                <c:pt idx="19">
                  <c:v>Ljubljana</c:v>
                </c:pt>
                <c:pt idx="21">
                  <c:v>Currency: EUR, data source: Numbeo (13/03/2019)</c:v>
                </c:pt>
              </c:strCache>
            </c:strRef>
          </c:cat>
          <c:val>
            <c:numRef>
              <c:f>Data!$U$2:$U$24</c:f>
              <c:numCache>
                <c:formatCode>General</c:formatCode>
                <c:ptCount val="23"/>
                <c:pt idx="0">
                  <c:v>816.67629223216784</c:v>
                </c:pt>
                <c:pt idx="1">
                  <c:v>117.69167476073522</c:v>
                </c:pt>
                <c:pt idx="2">
                  <c:v>142.40775876810824</c:v>
                </c:pt>
                <c:pt idx="3">
                  <c:v>87.929486113420893</c:v>
                </c:pt>
                <c:pt idx="4">
                  <c:v>235.1606891222329</c:v>
                </c:pt>
                <c:pt idx="5">
                  <c:v>146.01949368744684</c:v>
                </c:pt>
                <c:pt idx="6">
                  <c:v>178.22976807906835</c:v>
                </c:pt>
                <c:pt idx="7">
                  <c:v>55.357034497405877</c:v>
                </c:pt>
                <c:pt idx="8">
                  <c:v>347.6990573469887</c:v>
                </c:pt>
                <c:pt idx="9">
                  <c:v>259.38654720251134</c:v>
                </c:pt>
                <c:pt idx="10">
                  <c:v>337.86772583345885</c:v>
                </c:pt>
                <c:pt idx="11">
                  <c:v>64.032857859224578</c:v>
                </c:pt>
                <c:pt idx="12">
                  <c:v>115.63523311086571</c:v>
                </c:pt>
                <c:pt idx="13">
                  <c:v>69.393705485200783</c:v>
                </c:pt>
                <c:pt idx="14">
                  <c:v>94.366627917978946</c:v>
                </c:pt>
                <c:pt idx="15">
                  <c:v>111.18882793451762</c:v>
                </c:pt>
                <c:pt idx="16">
                  <c:v>86.694543035521704</c:v>
                </c:pt>
                <c:pt idx="17">
                  <c:v>494.35415688116467</c:v>
                </c:pt>
                <c:pt idx="18">
                  <c:v>320.85135398402502</c:v>
                </c:pt>
                <c:pt idx="19">
                  <c:v>241.4245799364642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2-49CC-95E8-84CF266F4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145816"/>
        <c:axId val="498150408"/>
      </c:barChart>
      <c:catAx>
        <c:axId val="49814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98150408"/>
        <c:crosses val="autoZero"/>
        <c:auto val="1"/>
        <c:lblAlgn val="ctr"/>
        <c:lblOffset val="100"/>
        <c:noMultiLvlLbl val="0"/>
      </c:catAx>
      <c:valAx>
        <c:axId val="49815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98145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320040</xdr:colOff>
      <xdr:row>23</xdr:row>
      <xdr:rowOff>171450</xdr:rowOff>
    </xdr:from>
    <xdr:to>
      <xdr:col>5</xdr:col>
      <xdr:colOff>1074420</xdr:colOff>
      <xdr:row>37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CF951B-7A2D-491E-94B2-B18E64ED9E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23</xdr:row>
      <xdr:rowOff>110490</xdr:rowOff>
    </xdr:from>
    <xdr:to>
      <xdr:col>10</xdr:col>
      <xdr:colOff>1264920</xdr:colOff>
      <xdr:row>37</xdr:row>
      <xdr:rowOff>110490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58536CC-1C9B-4A5A-80ED-64D1B1E50D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297180</xdr:colOff>
      <xdr:row>38</xdr:row>
      <xdr:rowOff>19050</xdr:rowOff>
    </xdr:from>
    <xdr:to>
      <xdr:col>5</xdr:col>
      <xdr:colOff>1089660</xdr:colOff>
      <xdr:row>53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640BB6-0355-4BA0-B321-D0F3BD577B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236220</xdr:colOff>
      <xdr:row>38</xdr:row>
      <xdr:rowOff>118110</xdr:rowOff>
    </xdr:from>
    <xdr:to>
      <xdr:col>10</xdr:col>
      <xdr:colOff>1257300</xdr:colOff>
      <xdr:row>53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A3AB7C-F87C-4CBD-A445-D5F981FEEF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274320</xdr:colOff>
      <xdr:row>54</xdr:row>
      <xdr:rowOff>72390</xdr:rowOff>
    </xdr:from>
    <xdr:to>
      <xdr:col>5</xdr:col>
      <xdr:colOff>1089660</xdr:colOff>
      <xdr:row>69</xdr:row>
      <xdr:rowOff>72390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285C15D-D495-4196-A9FD-567634CE0C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BFEB9-4B9A-4858-838D-46A109E4EA6F}">
  <dimension ref="A1:U23"/>
  <sheetViews>
    <sheetView tabSelected="1" workbookViewId="0">
      <selection activeCell="B22" sqref="B22"/>
    </sheetView>
  </sheetViews>
  <sheetFormatPr defaultRowHeight="14.4" x14ac:dyDescent="0.3"/>
  <cols>
    <col min="1" max="1" width="10.5546875" customWidth="1"/>
    <col min="2" max="2" width="19.44140625" customWidth="1"/>
    <col min="3" max="3" width="21.21875" customWidth="1"/>
    <col min="4" max="4" width="20.21875" customWidth="1"/>
    <col min="5" max="5" width="14.44140625" customWidth="1"/>
    <col min="6" max="6" width="16.77734375" customWidth="1"/>
    <col min="7" max="7" width="27.44140625" customWidth="1"/>
    <col min="8" max="8" width="28.6640625" customWidth="1"/>
    <col min="9" max="9" width="19.21875" customWidth="1"/>
    <col min="10" max="13" width="19.33203125" customWidth="1"/>
    <col min="14" max="14" width="23" customWidth="1"/>
    <col min="15" max="15" width="23" style="17" customWidth="1"/>
    <col min="16" max="16" width="21.33203125" customWidth="1"/>
    <col min="17" max="17" width="31" customWidth="1"/>
    <col min="18" max="18" width="28.88671875" customWidth="1"/>
    <col min="19" max="19" width="29" customWidth="1"/>
    <col min="20" max="20" width="28.88671875" customWidth="1"/>
    <col min="21" max="21" width="16.44140625" style="17" customWidth="1"/>
  </cols>
  <sheetData>
    <row r="1" spans="1:21" s="1" customFormat="1" ht="46.2" customHeight="1" thickBot="1" x14ac:dyDescent="0.35">
      <c r="A1" s="1" t="s">
        <v>0</v>
      </c>
      <c r="B1" s="1" t="s">
        <v>19</v>
      </c>
      <c r="C1" s="1" t="s">
        <v>28</v>
      </c>
      <c r="D1" s="1" t="s">
        <v>27</v>
      </c>
      <c r="E1" s="1" t="s">
        <v>24</v>
      </c>
      <c r="F1" s="1" t="s">
        <v>25</v>
      </c>
      <c r="G1" s="1" t="s">
        <v>21</v>
      </c>
      <c r="H1" s="1" t="s">
        <v>22</v>
      </c>
      <c r="I1" s="3" t="s">
        <v>34</v>
      </c>
      <c r="J1" s="3" t="s">
        <v>35</v>
      </c>
      <c r="K1" s="10" t="s">
        <v>36</v>
      </c>
      <c r="L1" s="10" t="s">
        <v>37</v>
      </c>
      <c r="M1" s="8" t="s">
        <v>38</v>
      </c>
      <c r="N1" s="8" t="s">
        <v>39</v>
      </c>
      <c r="O1" s="15" t="s">
        <v>40</v>
      </c>
      <c r="P1" s="1" t="s">
        <v>20</v>
      </c>
      <c r="Q1" s="10" t="s">
        <v>29</v>
      </c>
      <c r="R1" s="10" t="s">
        <v>30</v>
      </c>
      <c r="S1" s="8" t="s">
        <v>31</v>
      </c>
      <c r="T1" s="8" t="s">
        <v>32</v>
      </c>
      <c r="U1" s="15" t="s">
        <v>41</v>
      </c>
    </row>
    <row r="2" spans="1:21" ht="15" thickTop="1" x14ac:dyDescent="0.3">
      <c r="A2" t="s">
        <v>1</v>
      </c>
      <c r="B2" s="4">
        <v>750.24</v>
      </c>
      <c r="C2" s="4">
        <f>B2*1.7</f>
        <v>1275.4079999999999</v>
      </c>
      <c r="D2" s="4">
        <f>B2*2</f>
        <v>1500.48</v>
      </c>
      <c r="E2" s="4">
        <v>521.66999999999996</v>
      </c>
      <c r="F2" s="4">
        <v>1777.54</v>
      </c>
      <c r="G2" s="4">
        <v>353.25</v>
      </c>
      <c r="H2" s="5">
        <v>599.70000000000005</v>
      </c>
      <c r="I2" s="6">
        <f>B2-E2-G2</f>
        <v>-124.67999999999995</v>
      </c>
      <c r="J2" s="6">
        <f>2*B2-F2-H2</f>
        <v>-876.76</v>
      </c>
      <c r="K2" s="11">
        <f>C2-E2-G2</f>
        <v>400.48799999999994</v>
      </c>
      <c r="L2" s="11">
        <f>2*C2-F2-H2</f>
        <v>173.57599999999979</v>
      </c>
      <c r="M2" s="9">
        <f>D2-E2-G2</f>
        <v>625.56000000000006</v>
      </c>
      <c r="N2" s="9">
        <f>2*D2-F2-H2</f>
        <v>623.72</v>
      </c>
      <c r="O2" s="16">
        <f>2*B2-2*E2-G2</f>
        <v>103.8900000000001</v>
      </c>
      <c r="P2" s="4">
        <v>1696.89</v>
      </c>
      <c r="Q2" s="12">
        <f>P2*50/K2</f>
        <v>211.85278959669208</v>
      </c>
      <c r="R2" s="12">
        <f>P2*50/L2</f>
        <v>488.80317555422465</v>
      </c>
      <c r="S2" s="13">
        <f>P2*50/M2</f>
        <v>135.6296758104738</v>
      </c>
      <c r="T2" s="13">
        <f>P2*50/N2</f>
        <v>136.02978900788816</v>
      </c>
      <c r="U2" s="17">
        <f>P2*50/O2</f>
        <v>816.67629223216784</v>
      </c>
    </row>
    <row r="3" spans="1:21" x14ac:dyDescent="0.3">
      <c r="A3" t="s">
        <v>2</v>
      </c>
      <c r="B3" s="5">
        <v>1884.05</v>
      </c>
      <c r="C3" s="4">
        <f t="shared" ref="C3:C21" si="0">B3*1.7</f>
        <v>3202.8849999999998</v>
      </c>
      <c r="D3" s="4">
        <f t="shared" ref="D3:D21" si="1">B3*2</f>
        <v>3768.1</v>
      </c>
      <c r="E3" s="7">
        <v>755.55</v>
      </c>
      <c r="F3" s="7">
        <v>2673.62</v>
      </c>
      <c r="G3" s="5">
        <v>640.59</v>
      </c>
      <c r="H3" s="5">
        <v>1170.3800000000001</v>
      </c>
      <c r="I3" s="6">
        <f t="shared" ref="I3:I21" si="2">B3-E3-G3</f>
        <v>487.90999999999997</v>
      </c>
      <c r="J3" s="6">
        <f t="shared" ref="J3:J21" si="3">2*B3-F3-H3</f>
        <v>-75.900000000000091</v>
      </c>
      <c r="K3" s="11">
        <f t="shared" ref="K3:K21" si="4">C3-E3-G3</f>
        <v>1806.7449999999999</v>
      </c>
      <c r="L3" s="11">
        <f t="shared" ref="L3:L21" si="5">2*C3-F3-H3</f>
        <v>2561.7699999999995</v>
      </c>
      <c r="M3" s="9">
        <f t="shared" ref="M3:M21" si="6">D3-E3-G3</f>
        <v>2371.96</v>
      </c>
      <c r="N3" s="9">
        <f t="shared" ref="N3:N21" si="7">2*D3-F3-H3</f>
        <v>3692.2</v>
      </c>
      <c r="O3" s="16">
        <f t="shared" ref="O3:O21" si="8">2*B3-2*E3-G3</f>
        <v>1616.4099999999999</v>
      </c>
      <c r="P3" s="5">
        <v>3804.76</v>
      </c>
      <c r="Q3" s="12">
        <f t="shared" ref="Q3:Q21" si="9">P3*50/K3</f>
        <v>105.29322068139113</v>
      </c>
      <c r="R3" s="12">
        <f t="shared" ref="R3:R21" si="10">P3*50/L3</f>
        <v>74.260374662830785</v>
      </c>
      <c r="S3" s="13">
        <f t="shared" ref="S3:S21" si="11">P3*50/M3</f>
        <v>80.202870200172015</v>
      </c>
      <c r="T3" s="13">
        <f t="shared" ref="T3:T21" si="12">P3*50/N3</f>
        <v>51.524294458588379</v>
      </c>
      <c r="U3" s="17">
        <f t="shared" ref="U3:U21" si="13">P3*50/O3</f>
        <v>117.69167476073522</v>
      </c>
    </row>
    <row r="4" spans="1:21" x14ac:dyDescent="0.3">
      <c r="A4" t="s">
        <v>3</v>
      </c>
      <c r="B4" s="5">
        <v>2447.0700000000002</v>
      </c>
      <c r="C4" s="4">
        <f t="shared" si="0"/>
        <v>4160.0190000000002</v>
      </c>
      <c r="D4" s="4">
        <f t="shared" si="1"/>
        <v>4894.1400000000003</v>
      </c>
      <c r="E4" s="7">
        <v>809.08</v>
      </c>
      <c r="F4" s="7">
        <v>2796.78</v>
      </c>
      <c r="G4" s="5">
        <v>819.92</v>
      </c>
      <c r="H4" s="5">
        <v>1643.86</v>
      </c>
      <c r="I4" s="6">
        <f t="shared" si="2"/>
        <v>818.07000000000028</v>
      </c>
      <c r="J4" s="6">
        <f t="shared" si="3"/>
        <v>453.50000000000023</v>
      </c>
      <c r="K4" s="11">
        <f t="shared" si="4"/>
        <v>2531.0190000000002</v>
      </c>
      <c r="L4" s="11">
        <f t="shared" si="5"/>
        <v>3879.3980000000001</v>
      </c>
      <c r="M4" s="9">
        <f t="shared" si="6"/>
        <v>3265.1400000000003</v>
      </c>
      <c r="N4" s="9">
        <f t="shared" si="7"/>
        <v>5347.64</v>
      </c>
      <c r="O4" s="16">
        <f t="shared" si="8"/>
        <v>2456.0600000000004</v>
      </c>
      <c r="P4" s="5">
        <v>6995.24</v>
      </c>
      <c r="Q4" s="12">
        <f t="shared" si="9"/>
        <v>138.19019138141593</v>
      </c>
      <c r="R4" s="12">
        <f t="shared" si="10"/>
        <v>90.158833922170402</v>
      </c>
      <c r="S4" s="13">
        <f t="shared" si="11"/>
        <v>107.1200622331661</v>
      </c>
      <c r="T4" s="13">
        <f t="shared" si="12"/>
        <v>65.404926285239839</v>
      </c>
      <c r="U4" s="17">
        <f t="shared" si="13"/>
        <v>142.40775876810824</v>
      </c>
    </row>
    <row r="5" spans="1:21" x14ac:dyDescent="0.3">
      <c r="A5" t="s">
        <v>4</v>
      </c>
      <c r="B5" s="5">
        <v>2150.9</v>
      </c>
      <c r="C5" s="4">
        <f t="shared" si="0"/>
        <v>3656.53</v>
      </c>
      <c r="D5" s="4">
        <f t="shared" si="1"/>
        <v>4301.8</v>
      </c>
      <c r="E5" s="7">
        <v>770.18</v>
      </c>
      <c r="F5" s="7">
        <v>2612.94</v>
      </c>
      <c r="G5" s="5">
        <v>656.89</v>
      </c>
      <c r="H5" s="5">
        <v>1152.1199999999999</v>
      </c>
      <c r="I5" s="6">
        <f t="shared" si="2"/>
        <v>723.83000000000027</v>
      </c>
      <c r="J5" s="6">
        <f t="shared" si="3"/>
        <v>536.74000000000024</v>
      </c>
      <c r="K5" s="11">
        <f t="shared" si="4"/>
        <v>2229.4600000000005</v>
      </c>
      <c r="L5" s="11">
        <f t="shared" si="5"/>
        <v>3548.0000000000009</v>
      </c>
      <c r="M5" s="9">
        <f t="shared" si="6"/>
        <v>2874.7300000000005</v>
      </c>
      <c r="N5" s="9">
        <f t="shared" si="7"/>
        <v>4838.54</v>
      </c>
      <c r="O5" s="16">
        <f t="shared" si="8"/>
        <v>2104.5500000000006</v>
      </c>
      <c r="P5" s="5">
        <v>3701.04</v>
      </c>
      <c r="Q5" s="12">
        <f t="shared" si="9"/>
        <v>83.003059036717389</v>
      </c>
      <c r="R5" s="12">
        <f t="shared" si="10"/>
        <v>52.156708004509568</v>
      </c>
      <c r="S5" s="13">
        <f t="shared" si="11"/>
        <v>64.371958410007196</v>
      </c>
      <c r="T5" s="13">
        <f t="shared" si="12"/>
        <v>38.245421139434626</v>
      </c>
      <c r="U5" s="17">
        <f t="shared" si="13"/>
        <v>87.929486113420893</v>
      </c>
    </row>
    <row r="6" spans="1:21" x14ac:dyDescent="0.3">
      <c r="A6" t="s">
        <v>5</v>
      </c>
      <c r="B6" s="5">
        <v>1003.9</v>
      </c>
      <c r="C6" s="4">
        <f t="shared" si="0"/>
        <v>1706.6299999999999</v>
      </c>
      <c r="D6" s="4">
        <f t="shared" si="1"/>
        <v>2007.8</v>
      </c>
      <c r="E6" s="7">
        <v>560.12</v>
      </c>
      <c r="F6" s="7">
        <v>1880.37</v>
      </c>
      <c r="G6" s="5">
        <v>447.58</v>
      </c>
      <c r="H6" s="5">
        <v>718.33</v>
      </c>
      <c r="I6" s="6">
        <f t="shared" si="2"/>
        <v>-3.8000000000000114</v>
      </c>
      <c r="J6" s="6">
        <f t="shared" si="3"/>
        <v>-590.9</v>
      </c>
      <c r="K6" s="11">
        <f t="shared" si="4"/>
        <v>698.92999999999984</v>
      </c>
      <c r="L6" s="11">
        <f t="shared" si="5"/>
        <v>814.55999999999983</v>
      </c>
      <c r="M6" s="9">
        <f t="shared" si="6"/>
        <v>1000.0999999999999</v>
      </c>
      <c r="N6" s="9">
        <f t="shared" si="7"/>
        <v>1416.9</v>
      </c>
      <c r="O6" s="16">
        <f t="shared" si="8"/>
        <v>439.97999999999996</v>
      </c>
      <c r="P6" s="5">
        <v>2069.3200000000002</v>
      </c>
      <c r="Q6" s="12">
        <f t="shared" si="9"/>
        <v>148.0348532757215</v>
      </c>
      <c r="R6" s="12">
        <f t="shared" si="10"/>
        <v>127.02072284423497</v>
      </c>
      <c r="S6" s="13">
        <f t="shared" si="11"/>
        <v>103.45565443455656</v>
      </c>
      <c r="T6" s="13">
        <f t="shared" si="12"/>
        <v>73.022796245324301</v>
      </c>
      <c r="U6" s="17">
        <f t="shared" si="13"/>
        <v>235.1606891222329</v>
      </c>
    </row>
    <row r="7" spans="1:21" x14ac:dyDescent="0.3">
      <c r="A7" t="s">
        <v>6</v>
      </c>
      <c r="B7" s="5">
        <v>1344.63</v>
      </c>
      <c r="C7" s="4">
        <f t="shared" si="0"/>
        <v>2285.8710000000001</v>
      </c>
      <c r="D7" s="4">
        <f t="shared" si="1"/>
        <v>2689.26</v>
      </c>
      <c r="E7" s="7">
        <v>548.23</v>
      </c>
      <c r="F7" s="7">
        <v>1861.93</v>
      </c>
      <c r="G7" s="5">
        <v>522.71</v>
      </c>
      <c r="H7" s="5">
        <v>860.57</v>
      </c>
      <c r="I7" s="6">
        <f t="shared" si="2"/>
        <v>273.69000000000005</v>
      </c>
      <c r="J7" s="6">
        <f t="shared" si="3"/>
        <v>-33.239999999999895</v>
      </c>
      <c r="K7" s="11">
        <f t="shared" si="4"/>
        <v>1214.931</v>
      </c>
      <c r="L7" s="11">
        <f t="shared" si="5"/>
        <v>1849.2419999999997</v>
      </c>
      <c r="M7" s="9">
        <f t="shared" si="6"/>
        <v>1618.3200000000002</v>
      </c>
      <c r="N7" s="9">
        <f t="shared" si="7"/>
        <v>2656.02</v>
      </c>
      <c r="O7" s="16">
        <f t="shared" si="8"/>
        <v>1070.0900000000001</v>
      </c>
      <c r="P7" s="5">
        <v>3125.08</v>
      </c>
      <c r="Q7" s="12">
        <f t="shared" si="9"/>
        <v>128.6114190847052</v>
      </c>
      <c r="R7" s="12">
        <f t="shared" si="10"/>
        <v>84.4962422441195</v>
      </c>
      <c r="S7" s="13">
        <f t="shared" si="11"/>
        <v>96.553215680458734</v>
      </c>
      <c r="T7" s="13">
        <f t="shared" si="12"/>
        <v>58.830129291195099</v>
      </c>
      <c r="U7" s="17">
        <f t="shared" si="13"/>
        <v>146.01949368744684</v>
      </c>
    </row>
    <row r="8" spans="1:21" x14ac:dyDescent="0.3">
      <c r="A8" t="s">
        <v>7</v>
      </c>
      <c r="B8" s="5">
        <v>960.44</v>
      </c>
      <c r="C8" s="4">
        <f t="shared" si="0"/>
        <v>1632.748</v>
      </c>
      <c r="D8" s="4">
        <f t="shared" si="1"/>
        <v>1920.88</v>
      </c>
      <c r="E8" s="7">
        <v>491.15</v>
      </c>
      <c r="F8" s="7">
        <v>1664.06</v>
      </c>
      <c r="G8" s="5">
        <v>427.63</v>
      </c>
      <c r="H8" s="5">
        <v>709.63</v>
      </c>
      <c r="I8" s="6">
        <f t="shared" si="2"/>
        <v>41.660000000000082</v>
      </c>
      <c r="J8" s="6">
        <f t="shared" si="3"/>
        <v>-452.80999999999983</v>
      </c>
      <c r="K8" s="11">
        <f t="shared" si="4"/>
        <v>713.96799999999996</v>
      </c>
      <c r="L8" s="11">
        <f t="shared" si="5"/>
        <v>891.80600000000015</v>
      </c>
      <c r="M8" s="9">
        <f t="shared" si="6"/>
        <v>1002.1</v>
      </c>
      <c r="N8" s="9">
        <f t="shared" si="7"/>
        <v>1468.0700000000002</v>
      </c>
      <c r="O8" s="16">
        <f t="shared" si="8"/>
        <v>510.95000000000016</v>
      </c>
      <c r="P8" s="5">
        <v>1821.33</v>
      </c>
      <c r="Q8" s="12">
        <f t="shared" si="9"/>
        <v>127.54983416623715</v>
      </c>
      <c r="R8" s="12">
        <f t="shared" si="10"/>
        <v>102.11469759118013</v>
      </c>
      <c r="S8" s="13">
        <f t="shared" si="11"/>
        <v>90.875661111665494</v>
      </c>
      <c r="T8" s="13">
        <f t="shared" si="12"/>
        <v>62.031442642380803</v>
      </c>
      <c r="U8" s="17">
        <f t="shared" si="13"/>
        <v>178.22976807906835</v>
      </c>
    </row>
    <row r="9" spans="1:21" x14ac:dyDescent="0.3">
      <c r="A9" t="s">
        <v>8</v>
      </c>
      <c r="B9" s="5">
        <v>5202.57</v>
      </c>
      <c r="C9" s="4">
        <f t="shared" si="0"/>
        <v>8844.3689999999988</v>
      </c>
      <c r="D9" s="4">
        <f t="shared" si="1"/>
        <v>10405.14</v>
      </c>
      <c r="E9" s="7">
        <v>1317.34</v>
      </c>
      <c r="F9" s="7">
        <v>4887.05</v>
      </c>
      <c r="G9" s="5">
        <v>1178.6600000000001</v>
      </c>
      <c r="H9" s="5">
        <v>2139.9</v>
      </c>
      <c r="I9" s="6">
        <f t="shared" si="2"/>
        <v>2706.5699999999997</v>
      </c>
      <c r="J9" s="6">
        <f t="shared" si="3"/>
        <v>3378.1899999999991</v>
      </c>
      <c r="K9" s="11">
        <f t="shared" si="4"/>
        <v>6348.3689999999988</v>
      </c>
      <c r="L9" s="11">
        <f t="shared" si="5"/>
        <v>10661.787999999999</v>
      </c>
      <c r="M9" s="9">
        <f t="shared" si="6"/>
        <v>7909.1399999999994</v>
      </c>
      <c r="N9" s="9">
        <f t="shared" si="7"/>
        <v>13783.33</v>
      </c>
      <c r="O9" s="16">
        <f t="shared" si="8"/>
        <v>6591.7999999999993</v>
      </c>
      <c r="P9" s="5">
        <v>7298.05</v>
      </c>
      <c r="Q9" s="12">
        <f t="shared" si="9"/>
        <v>57.479724319742608</v>
      </c>
      <c r="R9" s="12">
        <f t="shared" si="10"/>
        <v>34.225263154735401</v>
      </c>
      <c r="S9" s="13">
        <f t="shared" si="11"/>
        <v>46.136811334734247</v>
      </c>
      <c r="T9" s="13">
        <f t="shared" si="12"/>
        <v>26.474190199320482</v>
      </c>
      <c r="U9" s="17">
        <f t="shared" si="13"/>
        <v>55.357034497405877</v>
      </c>
    </row>
    <row r="10" spans="1:21" x14ac:dyDescent="0.3">
      <c r="A10" t="s">
        <v>9</v>
      </c>
      <c r="B10" s="5">
        <v>1884.37</v>
      </c>
      <c r="C10" s="4">
        <f t="shared" si="0"/>
        <v>3203.4289999999996</v>
      </c>
      <c r="D10" s="4">
        <f t="shared" si="1"/>
        <v>3768.74</v>
      </c>
      <c r="E10" s="7">
        <v>903.42</v>
      </c>
      <c r="F10" s="7">
        <v>3264.34</v>
      </c>
      <c r="G10" s="5">
        <v>857.57</v>
      </c>
      <c r="H10" s="5">
        <v>1687.52</v>
      </c>
      <c r="I10" s="6">
        <f t="shared" si="2"/>
        <v>123.37999999999988</v>
      </c>
      <c r="J10" s="6">
        <f t="shared" si="3"/>
        <v>-1183.1200000000003</v>
      </c>
      <c r="K10" s="11">
        <f t="shared" si="4"/>
        <v>1442.4389999999994</v>
      </c>
      <c r="L10" s="11">
        <f t="shared" si="5"/>
        <v>1454.9979999999991</v>
      </c>
      <c r="M10" s="9">
        <f t="shared" si="6"/>
        <v>2007.7499999999995</v>
      </c>
      <c r="N10" s="9">
        <f t="shared" si="7"/>
        <v>2585.6199999999994</v>
      </c>
      <c r="O10" s="16">
        <f t="shared" si="8"/>
        <v>1104.33</v>
      </c>
      <c r="P10" s="5">
        <v>7679.49</v>
      </c>
      <c r="Q10" s="12">
        <f t="shared" si="9"/>
        <v>266.19808532631203</v>
      </c>
      <c r="R10" s="12">
        <f t="shared" si="10"/>
        <v>263.90036274963967</v>
      </c>
      <c r="S10" s="13">
        <f t="shared" si="11"/>
        <v>191.24617108703777</v>
      </c>
      <c r="T10" s="13">
        <f t="shared" si="12"/>
        <v>148.50384047153105</v>
      </c>
      <c r="U10" s="17">
        <f t="shared" si="13"/>
        <v>347.6990573469887</v>
      </c>
    </row>
    <row r="11" spans="1:21" x14ac:dyDescent="0.3">
      <c r="A11" t="s">
        <v>23</v>
      </c>
      <c r="B11" s="5">
        <v>1388.96</v>
      </c>
      <c r="C11" s="4">
        <f t="shared" si="0"/>
        <v>2361.232</v>
      </c>
      <c r="D11" s="4">
        <f t="shared" si="1"/>
        <v>2777.92</v>
      </c>
      <c r="E11" s="7">
        <v>738.68</v>
      </c>
      <c r="F11" s="7">
        <v>2643.8</v>
      </c>
      <c r="G11" s="5">
        <v>688.94</v>
      </c>
      <c r="H11" s="5">
        <v>1164.74</v>
      </c>
      <c r="I11" s="6">
        <f t="shared" si="2"/>
        <v>-38.659999999999968</v>
      </c>
      <c r="J11" s="6">
        <f t="shared" si="3"/>
        <v>-1030.6200000000001</v>
      </c>
      <c r="K11" s="11">
        <f t="shared" si="4"/>
        <v>933.61200000000008</v>
      </c>
      <c r="L11" s="11">
        <f t="shared" si="5"/>
        <v>913.92399999999975</v>
      </c>
      <c r="M11" s="9">
        <f t="shared" si="6"/>
        <v>1350.3000000000002</v>
      </c>
      <c r="N11" s="9">
        <f t="shared" si="7"/>
        <v>1747.3</v>
      </c>
      <c r="O11" s="16">
        <f t="shared" si="8"/>
        <v>611.62000000000012</v>
      </c>
      <c r="P11" s="5">
        <v>3172.92</v>
      </c>
      <c r="Q11" s="12">
        <f t="shared" si="9"/>
        <v>169.9271217593604</v>
      </c>
      <c r="R11" s="12">
        <f t="shared" si="10"/>
        <v>173.5877381489052</v>
      </c>
      <c r="S11" s="13">
        <f t="shared" si="11"/>
        <v>117.4894467896023</v>
      </c>
      <c r="T11" s="13">
        <f t="shared" si="12"/>
        <v>90.794940765752884</v>
      </c>
      <c r="U11" s="17">
        <f t="shared" si="13"/>
        <v>259.38654720251134</v>
      </c>
    </row>
    <row r="12" spans="1:21" x14ac:dyDescent="0.3">
      <c r="A12" t="s">
        <v>10</v>
      </c>
      <c r="B12" s="5">
        <v>2277.2600000000002</v>
      </c>
      <c r="C12" s="4">
        <f t="shared" si="0"/>
        <v>3871.3420000000001</v>
      </c>
      <c r="D12" s="4">
        <f t="shared" si="1"/>
        <v>4554.5200000000004</v>
      </c>
      <c r="E12" s="7">
        <v>932.05</v>
      </c>
      <c r="F12" s="7">
        <v>3315.66</v>
      </c>
      <c r="G12" s="5">
        <v>1430.31</v>
      </c>
      <c r="H12" s="5">
        <v>2314.91</v>
      </c>
      <c r="I12" s="6">
        <f t="shared" si="2"/>
        <v>-85.099999999999682</v>
      </c>
      <c r="J12" s="6">
        <f t="shared" si="3"/>
        <v>-1076.0499999999993</v>
      </c>
      <c r="K12" s="11">
        <f t="shared" si="4"/>
        <v>1508.9820000000004</v>
      </c>
      <c r="L12" s="11">
        <f t="shared" si="5"/>
        <v>2112.1140000000005</v>
      </c>
      <c r="M12" s="9">
        <f t="shared" si="6"/>
        <v>2192.1600000000003</v>
      </c>
      <c r="N12" s="9">
        <f t="shared" si="7"/>
        <v>3478.4700000000012</v>
      </c>
      <c r="O12" s="16">
        <f t="shared" si="8"/>
        <v>1260.1100000000006</v>
      </c>
      <c r="P12" s="5">
        <v>8515.01</v>
      </c>
      <c r="Q12" s="12">
        <f t="shared" si="9"/>
        <v>282.14418727327421</v>
      </c>
      <c r="R12" s="12">
        <f t="shared" si="10"/>
        <v>201.57553048746416</v>
      </c>
      <c r="S12" s="13">
        <f t="shared" si="11"/>
        <v>194.21506641850956</v>
      </c>
      <c r="T12" s="13">
        <f t="shared" si="12"/>
        <v>122.39590969592949</v>
      </c>
      <c r="U12" s="17">
        <f t="shared" si="13"/>
        <v>337.86772583345885</v>
      </c>
    </row>
    <row r="13" spans="1:21" x14ac:dyDescent="0.3">
      <c r="A13" t="s">
        <v>11</v>
      </c>
      <c r="B13" s="5">
        <v>2142.56</v>
      </c>
      <c r="C13" s="4">
        <f t="shared" si="0"/>
        <v>3642.3519999999999</v>
      </c>
      <c r="D13" s="4">
        <f t="shared" si="1"/>
        <v>4285.12</v>
      </c>
      <c r="E13" s="7">
        <v>784.68</v>
      </c>
      <c r="F13" s="7">
        <v>2815.43</v>
      </c>
      <c r="G13" s="5">
        <v>701.63</v>
      </c>
      <c r="H13" s="5">
        <v>1160.6099999999999</v>
      </c>
      <c r="I13" s="6">
        <f t="shared" si="2"/>
        <v>656.25000000000011</v>
      </c>
      <c r="J13" s="6">
        <f t="shared" si="3"/>
        <v>309.08000000000015</v>
      </c>
      <c r="K13" s="11">
        <f t="shared" si="4"/>
        <v>2156.0419999999999</v>
      </c>
      <c r="L13" s="11">
        <f t="shared" si="5"/>
        <v>3308.6639999999998</v>
      </c>
      <c r="M13" s="9">
        <f t="shared" si="6"/>
        <v>2798.81</v>
      </c>
      <c r="N13" s="9">
        <f t="shared" si="7"/>
        <v>4594.2</v>
      </c>
      <c r="O13" s="16">
        <f t="shared" si="8"/>
        <v>2014.13</v>
      </c>
      <c r="P13" s="5">
        <v>2579.41</v>
      </c>
      <c r="Q13" s="12">
        <f t="shared" si="9"/>
        <v>59.818176083768314</v>
      </c>
      <c r="R13" s="12">
        <f t="shared" si="10"/>
        <v>38.979630449027162</v>
      </c>
      <c r="S13" s="13">
        <f t="shared" si="11"/>
        <v>46.080477059893312</v>
      </c>
      <c r="T13" s="13">
        <f t="shared" si="12"/>
        <v>28.072460928997433</v>
      </c>
      <c r="U13" s="17">
        <f t="shared" si="13"/>
        <v>64.032857859224578</v>
      </c>
    </row>
    <row r="14" spans="1:21" x14ac:dyDescent="0.3">
      <c r="A14" t="s">
        <v>12</v>
      </c>
      <c r="B14" s="5">
        <v>2486.98</v>
      </c>
      <c r="C14" s="4">
        <f t="shared" si="0"/>
        <v>4227.866</v>
      </c>
      <c r="D14" s="4">
        <f t="shared" si="1"/>
        <v>4973.96</v>
      </c>
      <c r="E14" s="7">
        <v>872.34</v>
      </c>
      <c r="F14" s="7">
        <v>3128.9</v>
      </c>
      <c r="G14" s="5">
        <v>1146.58</v>
      </c>
      <c r="H14" s="5">
        <v>1835.85</v>
      </c>
      <c r="I14" s="6">
        <f t="shared" si="2"/>
        <v>468.05999999999995</v>
      </c>
      <c r="J14" s="6">
        <f t="shared" si="3"/>
        <v>9.2100000000000364</v>
      </c>
      <c r="K14" s="11">
        <f t="shared" si="4"/>
        <v>2208.9459999999999</v>
      </c>
      <c r="L14" s="11">
        <f t="shared" si="5"/>
        <v>3490.9820000000004</v>
      </c>
      <c r="M14" s="9">
        <f t="shared" si="6"/>
        <v>2955.04</v>
      </c>
      <c r="N14" s="9">
        <f t="shared" si="7"/>
        <v>4983.17</v>
      </c>
      <c r="O14" s="16">
        <f t="shared" si="8"/>
        <v>2082.6999999999998</v>
      </c>
      <c r="P14" s="5">
        <v>4816.67</v>
      </c>
      <c r="Q14" s="12">
        <f t="shared" si="9"/>
        <v>109.02643161036984</v>
      </c>
      <c r="R14" s="12">
        <f t="shared" si="10"/>
        <v>68.987322191864635</v>
      </c>
      <c r="S14" s="13">
        <f t="shared" si="11"/>
        <v>81.499235204938003</v>
      </c>
      <c r="T14" s="13">
        <f t="shared" si="12"/>
        <v>48.329376681911313</v>
      </c>
      <c r="U14" s="17">
        <f t="shared" si="13"/>
        <v>115.63523311086571</v>
      </c>
    </row>
    <row r="15" spans="1:21" x14ac:dyDescent="0.3">
      <c r="A15" t="s">
        <v>13</v>
      </c>
      <c r="B15" s="5">
        <v>2817.33</v>
      </c>
      <c r="C15" s="4">
        <f t="shared" si="0"/>
        <v>4789.4609999999993</v>
      </c>
      <c r="D15" s="4">
        <f t="shared" si="1"/>
        <v>5634.66</v>
      </c>
      <c r="E15" s="7">
        <v>892.43</v>
      </c>
      <c r="F15" s="7">
        <v>3184.48</v>
      </c>
      <c r="G15" s="5">
        <v>883.09</v>
      </c>
      <c r="H15" s="5">
        <v>1595.19</v>
      </c>
      <c r="I15" s="6">
        <f t="shared" si="2"/>
        <v>1041.81</v>
      </c>
      <c r="J15" s="6">
        <f t="shared" si="3"/>
        <v>854.98999999999978</v>
      </c>
      <c r="K15" s="11">
        <f t="shared" si="4"/>
        <v>3013.9409999999993</v>
      </c>
      <c r="L15" s="11">
        <f t="shared" si="5"/>
        <v>4799.2519999999986</v>
      </c>
      <c r="M15" s="9">
        <f t="shared" si="6"/>
        <v>3859.1399999999994</v>
      </c>
      <c r="N15" s="9">
        <f t="shared" si="7"/>
        <v>6489.65</v>
      </c>
      <c r="O15" s="16">
        <f t="shared" si="8"/>
        <v>2966.71</v>
      </c>
      <c r="P15" s="5">
        <v>4117.42</v>
      </c>
      <c r="Q15" s="12">
        <f t="shared" si="9"/>
        <v>68.30624753437445</v>
      </c>
      <c r="R15" s="12">
        <f t="shared" si="10"/>
        <v>42.896476367567288</v>
      </c>
      <c r="S15" s="13">
        <f t="shared" si="11"/>
        <v>53.346341412853647</v>
      </c>
      <c r="T15" s="13">
        <f t="shared" si="12"/>
        <v>31.722974274421581</v>
      </c>
      <c r="U15" s="17">
        <f t="shared" si="13"/>
        <v>69.393705485200783</v>
      </c>
    </row>
    <row r="16" spans="1:21" x14ac:dyDescent="0.3">
      <c r="A16" t="s">
        <v>14</v>
      </c>
      <c r="B16" s="5">
        <v>3029.37</v>
      </c>
      <c r="C16" s="4">
        <f t="shared" si="0"/>
        <v>5149.9290000000001</v>
      </c>
      <c r="D16" s="4">
        <f t="shared" si="1"/>
        <v>6058.74</v>
      </c>
      <c r="E16" s="7">
        <v>1067.45</v>
      </c>
      <c r="F16" s="7">
        <v>3847.89</v>
      </c>
      <c r="G16" s="5">
        <v>964.6</v>
      </c>
      <c r="H16" s="5">
        <v>1612.72</v>
      </c>
      <c r="I16" s="6">
        <f t="shared" si="2"/>
        <v>997.31999999999982</v>
      </c>
      <c r="J16" s="6">
        <f t="shared" si="3"/>
        <v>598.12999999999988</v>
      </c>
      <c r="K16" s="11">
        <f t="shared" si="4"/>
        <v>3117.8790000000004</v>
      </c>
      <c r="L16" s="11">
        <f t="shared" si="5"/>
        <v>4839.2480000000005</v>
      </c>
      <c r="M16" s="9">
        <f t="shared" si="6"/>
        <v>4026.69</v>
      </c>
      <c r="N16" s="9">
        <f t="shared" si="7"/>
        <v>6656.87</v>
      </c>
      <c r="O16" s="16">
        <f t="shared" si="8"/>
        <v>2959.24</v>
      </c>
      <c r="P16" s="5">
        <v>5585.07</v>
      </c>
      <c r="Q16" s="12">
        <f t="shared" si="9"/>
        <v>89.565214044547588</v>
      </c>
      <c r="R16" s="12">
        <f t="shared" si="10"/>
        <v>57.705970018482205</v>
      </c>
      <c r="S16" s="13">
        <f t="shared" si="11"/>
        <v>69.35063290196166</v>
      </c>
      <c r="T16" s="13">
        <f t="shared" si="12"/>
        <v>41.949670040123962</v>
      </c>
      <c r="U16" s="17">
        <f t="shared" si="13"/>
        <v>94.366627917978946</v>
      </c>
    </row>
    <row r="17" spans="1:21" x14ac:dyDescent="0.3">
      <c r="A17" t="s">
        <v>15</v>
      </c>
      <c r="B17" s="5">
        <v>2338.4899999999998</v>
      </c>
      <c r="C17" s="4">
        <f t="shared" si="0"/>
        <v>3975.4329999999995</v>
      </c>
      <c r="D17" s="4">
        <f t="shared" si="1"/>
        <v>4676.9799999999996</v>
      </c>
      <c r="E17" s="7">
        <v>814.22</v>
      </c>
      <c r="F17" s="7">
        <v>3020.33</v>
      </c>
      <c r="G17" s="5">
        <v>751.74</v>
      </c>
      <c r="H17" s="5">
        <v>1241.33</v>
      </c>
      <c r="I17" s="6">
        <f t="shared" si="2"/>
        <v>772.52999999999975</v>
      </c>
      <c r="J17" s="6">
        <f t="shared" si="3"/>
        <v>415.31999999999971</v>
      </c>
      <c r="K17" s="11">
        <f t="shared" si="4"/>
        <v>2409.473</v>
      </c>
      <c r="L17" s="11">
        <f t="shared" si="5"/>
        <v>3689.2059999999992</v>
      </c>
      <c r="M17" s="9">
        <f t="shared" si="6"/>
        <v>3111.0199999999995</v>
      </c>
      <c r="N17" s="9">
        <f t="shared" si="7"/>
        <v>5092.2999999999993</v>
      </c>
      <c r="O17" s="16">
        <f t="shared" si="8"/>
        <v>2296.7999999999993</v>
      </c>
      <c r="P17" s="5">
        <v>5107.57</v>
      </c>
      <c r="Q17" s="12">
        <f t="shared" si="9"/>
        <v>105.98935949894438</v>
      </c>
      <c r="R17" s="12">
        <f t="shared" si="10"/>
        <v>69.223160756000084</v>
      </c>
      <c r="S17" s="13">
        <f t="shared" si="11"/>
        <v>82.088350444548752</v>
      </c>
      <c r="T17" s="13">
        <f t="shared" si="12"/>
        <v>50.149932250652952</v>
      </c>
      <c r="U17" s="17">
        <f t="shared" si="13"/>
        <v>111.18882793451762</v>
      </c>
    </row>
    <row r="18" spans="1:21" x14ac:dyDescent="0.3">
      <c r="A18" t="s">
        <v>16</v>
      </c>
      <c r="B18" s="5">
        <v>2392.31</v>
      </c>
      <c r="C18" s="4">
        <f t="shared" si="0"/>
        <v>4066.9269999999997</v>
      </c>
      <c r="D18" s="4">
        <f t="shared" si="1"/>
        <v>4784.62</v>
      </c>
      <c r="E18" s="7">
        <v>816.37</v>
      </c>
      <c r="F18" s="7">
        <v>2912.55</v>
      </c>
      <c r="G18" s="5">
        <v>731.67</v>
      </c>
      <c r="H18" s="5">
        <v>1184.17</v>
      </c>
      <c r="I18" s="6">
        <f t="shared" si="2"/>
        <v>844.2700000000001</v>
      </c>
      <c r="J18" s="6">
        <f t="shared" si="3"/>
        <v>687.89999999999964</v>
      </c>
      <c r="K18" s="11">
        <f t="shared" si="4"/>
        <v>2518.8869999999997</v>
      </c>
      <c r="L18" s="11">
        <f t="shared" si="5"/>
        <v>4037.1339999999991</v>
      </c>
      <c r="M18" s="9">
        <f t="shared" si="6"/>
        <v>3236.58</v>
      </c>
      <c r="N18" s="9">
        <f t="shared" si="7"/>
        <v>5472.5199999999995</v>
      </c>
      <c r="O18" s="16">
        <f t="shared" si="8"/>
        <v>2420.21</v>
      </c>
      <c r="P18" s="5">
        <v>4196.38</v>
      </c>
      <c r="Q18" s="12">
        <f t="shared" si="9"/>
        <v>83.298298018132627</v>
      </c>
      <c r="R18" s="12">
        <f t="shared" si="10"/>
        <v>51.972265473476988</v>
      </c>
      <c r="S18" s="13">
        <f t="shared" si="11"/>
        <v>64.827379517886172</v>
      </c>
      <c r="T18" s="13">
        <f t="shared" si="12"/>
        <v>38.340472031166634</v>
      </c>
      <c r="U18" s="17">
        <f t="shared" si="13"/>
        <v>86.694543035521704</v>
      </c>
    </row>
    <row r="19" spans="1:21" x14ac:dyDescent="0.3">
      <c r="A19" t="s">
        <v>17</v>
      </c>
      <c r="B19" s="5">
        <v>617.97</v>
      </c>
      <c r="C19" s="4">
        <f t="shared" si="0"/>
        <v>1050.549</v>
      </c>
      <c r="D19" s="4">
        <f t="shared" si="1"/>
        <v>1235.94</v>
      </c>
      <c r="E19" s="7">
        <v>431.42</v>
      </c>
      <c r="F19" s="7">
        <v>1508.32</v>
      </c>
      <c r="G19" s="5">
        <v>266.64999999999998</v>
      </c>
      <c r="H19" s="5">
        <v>427.53</v>
      </c>
      <c r="I19" s="6">
        <f t="shared" si="2"/>
        <v>-80.099999999999966</v>
      </c>
      <c r="J19" s="6">
        <f t="shared" si="3"/>
        <v>-699.90999999999985</v>
      </c>
      <c r="K19" s="11">
        <f t="shared" si="4"/>
        <v>352.47899999999993</v>
      </c>
      <c r="L19" s="11">
        <f t="shared" si="5"/>
        <v>165.24800000000005</v>
      </c>
      <c r="M19" s="9">
        <f t="shared" si="6"/>
        <v>537.87</v>
      </c>
      <c r="N19" s="9">
        <f t="shared" si="7"/>
        <v>536.0300000000002</v>
      </c>
      <c r="O19" s="16">
        <f t="shared" si="8"/>
        <v>106.45000000000005</v>
      </c>
      <c r="P19" s="5">
        <v>1052.48</v>
      </c>
      <c r="Q19" s="12">
        <f t="shared" si="9"/>
        <v>149.29683754209475</v>
      </c>
      <c r="R19" s="12">
        <f t="shared" si="10"/>
        <v>318.4546862896978</v>
      </c>
      <c r="S19" s="13">
        <f t="shared" si="11"/>
        <v>97.837767490285756</v>
      </c>
      <c r="T19" s="13">
        <f t="shared" si="12"/>
        <v>98.173609686025003</v>
      </c>
      <c r="U19" s="17">
        <f t="shared" si="13"/>
        <v>494.35415688116467</v>
      </c>
    </row>
    <row r="20" spans="1:21" x14ac:dyDescent="0.3">
      <c r="A20" t="s">
        <v>18</v>
      </c>
      <c r="B20" s="5">
        <v>870.05</v>
      </c>
      <c r="C20" s="4">
        <f t="shared" si="0"/>
        <v>1479.0849999999998</v>
      </c>
      <c r="D20" s="4">
        <f t="shared" si="1"/>
        <v>1740.1</v>
      </c>
      <c r="E20" s="7">
        <v>593.25</v>
      </c>
      <c r="F20" s="7">
        <v>2024.04</v>
      </c>
      <c r="G20" s="5">
        <v>296.95</v>
      </c>
      <c r="H20" s="5">
        <v>491.02</v>
      </c>
      <c r="I20" s="6">
        <f t="shared" si="2"/>
        <v>-20.150000000000034</v>
      </c>
      <c r="J20" s="6">
        <f t="shared" si="3"/>
        <v>-774.96</v>
      </c>
      <c r="K20" s="11">
        <f t="shared" si="4"/>
        <v>588.88499999999976</v>
      </c>
      <c r="L20" s="11">
        <f t="shared" si="5"/>
        <v>443.10999999999967</v>
      </c>
      <c r="M20" s="9">
        <f t="shared" si="6"/>
        <v>849.89999999999986</v>
      </c>
      <c r="N20" s="9">
        <f t="shared" si="7"/>
        <v>965.13999999999987</v>
      </c>
      <c r="O20" s="16">
        <f t="shared" si="8"/>
        <v>256.64999999999992</v>
      </c>
      <c r="P20" s="5">
        <v>1646.93</v>
      </c>
      <c r="Q20" s="12">
        <f t="shared" si="9"/>
        <v>139.83460268133851</v>
      </c>
      <c r="R20" s="12">
        <f t="shared" si="10"/>
        <v>185.83760240120978</v>
      </c>
      <c r="S20" s="13">
        <f t="shared" si="11"/>
        <v>96.889634074597026</v>
      </c>
      <c r="T20" s="13">
        <f t="shared" si="12"/>
        <v>85.320782477153585</v>
      </c>
      <c r="U20" s="17">
        <f t="shared" si="13"/>
        <v>320.85135398402502</v>
      </c>
    </row>
    <row r="21" spans="1:21" x14ac:dyDescent="0.3">
      <c r="A21" t="s">
        <v>26</v>
      </c>
      <c r="B21" s="5">
        <v>1095.97</v>
      </c>
      <c r="C21" s="4">
        <f t="shared" si="0"/>
        <v>1863.1489999999999</v>
      </c>
      <c r="D21" s="4">
        <f t="shared" si="1"/>
        <v>2191.94</v>
      </c>
      <c r="E21" s="7">
        <v>642.32000000000005</v>
      </c>
      <c r="F21" s="7">
        <v>2157.94</v>
      </c>
      <c r="G21" s="5">
        <v>384.76</v>
      </c>
      <c r="H21" s="5">
        <v>675.76</v>
      </c>
      <c r="I21" s="6">
        <f t="shared" si="2"/>
        <v>68.889999999999986</v>
      </c>
      <c r="J21" s="6">
        <f t="shared" si="3"/>
        <v>-641.76</v>
      </c>
      <c r="K21" s="11">
        <f t="shared" si="4"/>
        <v>836.06899999999973</v>
      </c>
      <c r="L21" s="11">
        <f t="shared" si="5"/>
        <v>892.59799999999973</v>
      </c>
      <c r="M21" s="9">
        <f t="shared" si="6"/>
        <v>1164.8599999999999</v>
      </c>
      <c r="N21" s="9">
        <f t="shared" si="7"/>
        <v>1550.18</v>
      </c>
      <c r="O21" s="16">
        <f t="shared" si="8"/>
        <v>522.54</v>
      </c>
      <c r="P21" s="5">
        <v>2523.08</v>
      </c>
      <c r="Q21" s="12">
        <f t="shared" si="9"/>
        <v>150.88946008044795</v>
      </c>
      <c r="R21" s="12">
        <f t="shared" si="10"/>
        <v>141.3335006352244</v>
      </c>
      <c r="S21" s="13">
        <f t="shared" si="11"/>
        <v>108.2997098363752</v>
      </c>
      <c r="T21" s="13">
        <f t="shared" si="12"/>
        <v>81.380226812370168</v>
      </c>
      <c r="U21" s="17">
        <f t="shared" si="13"/>
        <v>241.4245799364642</v>
      </c>
    </row>
    <row r="22" spans="1:21" x14ac:dyDescent="0.3">
      <c r="Q22" s="2"/>
      <c r="R22" s="2"/>
    </row>
    <row r="23" spans="1:21" s="14" customFormat="1" x14ac:dyDescent="0.3">
      <c r="A23" s="14" t="s">
        <v>33</v>
      </c>
    </row>
  </sheetData>
  <mergeCells count="1">
    <mergeCell ref="A23:XFD2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AFCB4-8AD6-4350-983C-7C95A6AE27E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2019-03-13T16:51:56Z</dcterms:created>
  <dcterms:modified xsi:type="dcterms:W3CDTF">2019-03-14T12:12:56Z</dcterms:modified>
</cp:coreProperties>
</file>