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8" i="1" l="1"/>
  <c r="G10" i="1" s="1"/>
  <c r="G9" i="1"/>
  <c r="G7" i="1"/>
  <c r="G6" i="1"/>
  <c r="G5" i="1"/>
  <c r="G11" i="1" s="1"/>
  <c r="G4" i="1"/>
  <c r="F8" i="1"/>
  <c r="F10" i="1" s="1"/>
  <c r="F9" i="1"/>
  <c r="F6" i="1"/>
  <c r="F5" i="1"/>
  <c r="F4" i="1"/>
  <c r="F11" i="1" s="1"/>
  <c r="E9" i="1"/>
  <c r="E8" i="1"/>
  <c r="E10" i="1" s="1"/>
  <c r="E6" i="1"/>
  <c r="E7" i="1" s="1"/>
  <c r="E5" i="1"/>
  <c r="E4" i="1"/>
  <c r="E11" i="1" s="1"/>
  <c r="D9" i="1"/>
  <c r="D8" i="1"/>
  <c r="D10" i="1" s="1"/>
  <c r="D6" i="1"/>
  <c r="D11" i="1" s="1"/>
  <c r="D5" i="1"/>
  <c r="D4" i="1"/>
  <c r="D7" i="1" s="1"/>
  <c r="F7" i="1" l="1"/>
</calcChain>
</file>

<file path=xl/sharedStrings.xml><?xml version="1.0" encoding="utf-8"?>
<sst xmlns="http://schemas.openxmlformats.org/spreadsheetml/2006/main" count="23" uniqueCount="19">
  <si>
    <t>bruttó bér, vállalkozói kivét</t>
  </si>
  <si>
    <t>minimálbér</t>
  </si>
  <si>
    <t>garantált bérminimum</t>
  </si>
  <si>
    <t>munkaviszony</t>
  </si>
  <si>
    <t>egyéni vállalkozó, tagi jogviszony</t>
  </si>
  <si>
    <t>szja</t>
  </si>
  <si>
    <t>mértéke</t>
  </si>
  <si>
    <t>adóalap</t>
  </si>
  <si>
    <t>nyugdíjjárulék</t>
  </si>
  <si>
    <t>egészségbiztosítási és munkaerőpiaci járulék</t>
  </si>
  <si>
    <t>nettó bér, nettó kivét</t>
  </si>
  <si>
    <t>szociális hozzájárulási adó</t>
  </si>
  <si>
    <t>szakképzési hozzájárulás</t>
  </si>
  <si>
    <t>összes költség</t>
  </si>
  <si>
    <t>összes adó</t>
  </si>
  <si>
    <t>112,5%-a a bruttó bérnek, kivétnek</t>
  </si>
  <si>
    <t>szociális hozzájárulási adó alapja</t>
  </si>
  <si>
    <t>150%-a a bruttó bérnek, kivétnek</t>
  </si>
  <si>
    <t>egyéni vállalkozó szakképzési hozzájárulást nem fizet!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</si>
</sst>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4" xfId="0" applyNumberFormat="1" applyBorder="1"/>
    <xf numFmtId="10" fontId="0" fillId="0" borderId="3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11" xfId="0" applyBorder="1"/>
    <xf numFmtId="10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14" xfId="0" applyBorder="1"/>
    <xf numFmtId="3" fontId="0" fillId="0" borderId="14" xfId="0" applyNumberFormat="1" applyBorder="1"/>
    <xf numFmtId="10" fontId="0" fillId="0" borderId="2" xfId="0" applyNumberForma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0" fillId="0" borderId="17" xfId="0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0" fillId="0" borderId="1" xfId="0" applyBorder="1"/>
    <xf numFmtId="3" fontId="0" fillId="0" borderId="1" xfId="0" applyNumberForma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0" fontId="1" fillId="0" borderId="14" xfId="0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2" borderId="7" xfId="0" applyNumberFormat="1" applyFill="1" applyBorder="1"/>
    <xf numFmtId="3" fontId="0" fillId="2" borderId="8" xfId="0" applyNumberFormat="1" applyFill="1" applyBorder="1"/>
    <xf numFmtId="0" fontId="0" fillId="2" borderId="0" xfId="0" applyFill="1"/>
    <xf numFmtId="0" fontId="0" fillId="0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topLeftCell="C1" workbookViewId="0">
      <selection activeCell="F21" sqref="F21"/>
    </sheetView>
  </sheetViews>
  <sheetFormatPr defaultRowHeight="15" x14ac:dyDescent="0.25"/>
  <cols>
    <col min="1" max="1" width="50" bestFit="1" customWidth="1"/>
    <col min="2" max="2" width="32.42578125" bestFit="1" customWidth="1"/>
    <col min="3" max="3" width="25.85546875" style="1" customWidth="1"/>
    <col min="4" max="4" width="20.7109375" customWidth="1"/>
    <col min="5" max="5" width="21.140625" bestFit="1" customWidth="1"/>
    <col min="6" max="6" width="25.28515625" customWidth="1"/>
    <col min="7" max="7" width="23.5703125" customWidth="1"/>
  </cols>
  <sheetData>
    <row r="1" spans="1:7" x14ac:dyDescent="0.25">
      <c r="A1" s="5">
        <v>2017</v>
      </c>
      <c r="B1" s="5" t="s">
        <v>7</v>
      </c>
      <c r="C1" s="6" t="s">
        <v>6</v>
      </c>
      <c r="D1" s="38" t="s">
        <v>3</v>
      </c>
      <c r="E1" s="39"/>
      <c r="F1" s="38" t="s">
        <v>4</v>
      </c>
      <c r="G1" s="39"/>
    </row>
    <row r="2" spans="1:7" ht="15.75" thickBot="1" x14ac:dyDescent="0.3">
      <c r="A2" s="13"/>
      <c r="B2" s="13"/>
      <c r="C2" s="14"/>
      <c r="D2" s="15" t="s">
        <v>1</v>
      </c>
      <c r="E2" s="16" t="s">
        <v>2</v>
      </c>
      <c r="F2" s="15" t="s">
        <v>1</v>
      </c>
      <c r="G2" s="16" t="s">
        <v>2</v>
      </c>
    </row>
    <row r="3" spans="1:7" x14ac:dyDescent="0.25">
      <c r="A3" s="37" t="s">
        <v>0</v>
      </c>
      <c r="B3" s="2"/>
      <c r="C3" s="17"/>
      <c r="D3" s="23">
        <v>127500</v>
      </c>
      <c r="E3" s="24">
        <v>161000</v>
      </c>
      <c r="F3" s="23">
        <v>127500</v>
      </c>
      <c r="G3" s="24">
        <v>161000</v>
      </c>
    </row>
    <row r="4" spans="1:7" x14ac:dyDescent="0.25">
      <c r="A4" s="3" t="s">
        <v>5</v>
      </c>
      <c r="B4" s="3" t="s">
        <v>0</v>
      </c>
      <c r="C4" s="8">
        <v>0.15</v>
      </c>
      <c r="D4" s="9">
        <f>+D3*C4</f>
        <v>19125</v>
      </c>
      <c r="E4" s="10">
        <f>+E3*C4</f>
        <v>24150</v>
      </c>
      <c r="F4" s="9">
        <f>+F3*C4</f>
        <v>19125</v>
      </c>
      <c r="G4" s="10">
        <f>+G3*C4</f>
        <v>24150</v>
      </c>
    </row>
    <row r="5" spans="1:7" x14ac:dyDescent="0.25">
      <c r="A5" s="3" t="s">
        <v>8</v>
      </c>
      <c r="B5" s="3" t="s">
        <v>0</v>
      </c>
      <c r="C5" s="8">
        <v>0.1</v>
      </c>
      <c r="D5" s="9">
        <f>+D3*C5</f>
        <v>12750</v>
      </c>
      <c r="E5" s="10">
        <f>+E3*C5</f>
        <v>16100</v>
      </c>
      <c r="F5" s="9">
        <f>+F3*C5</f>
        <v>12750</v>
      </c>
      <c r="G5" s="10">
        <f>+G3*C5</f>
        <v>16100</v>
      </c>
    </row>
    <row r="6" spans="1:7" ht="15.75" thickBot="1" x14ac:dyDescent="0.3">
      <c r="A6" s="4" t="s">
        <v>9</v>
      </c>
      <c r="B6" s="4" t="s">
        <v>17</v>
      </c>
      <c r="C6" s="7">
        <v>8.5000000000000006E-2</v>
      </c>
      <c r="D6" s="11">
        <f>+D3*C6</f>
        <v>10837.5</v>
      </c>
      <c r="E6" s="12">
        <f>+E3*C6</f>
        <v>13685.000000000002</v>
      </c>
      <c r="F6" s="11">
        <f>+F3*150%*C6</f>
        <v>16256.250000000002</v>
      </c>
      <c r="G6" s="12">
        <f>+G3*150%*C6</f>
        <v>20527.5</v>
      </c>
    </row>
    <row r="7" spans="1:7" ht="15.75" thickBot="1" x14ac:dyDescent="0.3">
      <c r="A7" s="35" t="s">
        <v>10</v>
      </c>
      <c r="B7" s="20"/>
      <c r="C7" s="21"/>
      <c r="D7" s="25">
        <f>+D3-D4-D5-D6</f>
        <v>84787.5</v>
      </c>
      <c r="E7" s="26">
        <f>+E3-E4-E5-E6</f>
        <v>107065</v>
      </c>
      <c r="F7" s="25">
        <f>+F3-F4-F5-F6</f>
        <v>79368.75</v>
      </c>
      <c r="G7" s="26">
        <f>+G3-G4-G5-G6</f>
        <v>100222.5</v>
      </c>
    </row>
    <row r="8" spans="1:7" x14ac:dyDescent="0.25">
      <c r="A8" s="2" t="s">
        <v>11</v>
      </c>
      <c r="B8" s="2" t="s">
        <v>15</v>
      </c>
      <c r="C8" s="22">
        <v>0.22</v>
      </c>
      <c r="D8" s="18">
        <f>+D3*C8</f>
        <v>28050</v>
      </c>
      <c r="E8" s="19">
        <f>+E3*C8</f>
        <v>35420</v>
      </c>
      <c r="F8" s="18">
        <f>+F3*112.5%*C8</f>
        <v>31556.25</v>
      </c>
      <c r="G8" s="19">
        <f>+G3*112.5%*C8</f>
        <v>39847.5</v>
      </c>
    </row>
    <row r="9" spans="1:7" ht="15.75" thickBot="1" x14ac:dyDescent="0.3">
      <c r="A9" s="4" t="s">
        <v>12</v>
      </c>
      <c r="B9" s="4" t="s">
        <v>16</v>
      </c>
      <c r="C9" s="7">
        <v>1.4999999999999999E-2</v>
      </c>
      <c r="D9" s="11">
        <f>+D3*C9</f>
        <v>1912.5</v>
      </c>
      <c r="E9" s="12">
        <f>+E3*C9</f>
        <v>2415</v>
      </c>
      <c r="F9" s="40">
        <f>+F3*112.5%*C9</f>
        <v>2151.5625</v>
      </c>
      <c r="G9" s="41">
        <f>+G3*112.5%*C9</f>
        <v>2716.875</v>
      </c>
    </row>
    <row r="10" spans="1:7" ht="15.75" thickBot="1" x14ac:dyDescent="0.3">
      <c r="A10" s="36" t="s">
        <v>13</v>
      </c>
      <c r="B10" s="31"/>
      <c r="C10" s="32"/>
      <c r="D10" s="33">
        <f>+D3+D8+D9</f>
        <v>157462.5</v>
      </c>
      <c r="E10" s="34">
        <f>+E3+E8+E9</f>
        <v>198835</v>
      </c>
      <c r="F10" s="33">
        <f>+F3+F8+F9</f>
        <v>161207.8125</v>
      </c>
      <c r="G10" s="34">
        <f>+G3+G8+G9</f>
        <v>203564.375</v>
      </c>
    </row>
    <row r="11" spans="1:7" ht="15.75" thickBot="1" x14ac:dyDescent="0.3">
      <c r="A11" s="27" t="s">
        <v>14</v>
      </c>
      <c r="B11" s="27"/>
      <c r="C11" s="28"/>
      <c r="D11" s="29">
        <f>+D4+D5+D6+D8+D9</f>
        <v>72675</v>
      </c>
      <c r="E11" s="30">
        <f>+E4+E5+E6+E8+E9</f>
        <v>91770</v>
      </c>
      <c r="F11" s="29">
        <f>+F4+F5+F6+F8+F9</f>
        <v>81839.0625</v>
      </c>
      <c r="G11" s="30">
        <f>+G4+G5+G6+G8+G9</f>
        <v>103341.875</v>
      </c>
    </row>
    <row r="12" spans="1:7" x14ac:dyDescent="0.25">
      <c r="A12" s="43"/>
      <c r="F12" s="42" t="s">
        <v>18</v>
      </c>
      <c r="G12" s="42"/>
    </row>
  </sheetData>
  <mergeCells count="2">
    <mergeCell ref="D1:E1"/>
    <mergeCell ref="F1:G1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Szanita</dc:creator>
  <cp:lastModifiedBy>Szanita</cp:lastModifiedBy>
  <cp:lastPrinted>2016-11-26T07:09:43Z</cp:lastPrinted>
  <dcterms:created xsi:type="dcterms:W3CDTF">2016-11-26T06:50:52Z</dcterms:created>
  <dcterms:modified xsi:type="dcterms:W3CDTF">2016-12-01T08:14:32Z</dcterms:modified>
</cp:coreProperties>
</file>