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keteImre\Documents\Excel\"/>
    </mc:Choice>
  </mc:AlternateContent>
  <bookViews>
    <workbookView xWindow="0" yWindow="0" windowWidth="28800" windowHeight="12300"/>
  </bookViews>
  <sheets>
    <sheet name="csapadékos napok" sheetId="1" r:id="rId1"/>
    <sheet name="min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AG3" i="2"/>
  <c r="AI3" i="2" s="1"/>
  <c r="AG9" i="2"/>
  <c r="AI9" i="2" s="1"/>
  <c r="AG6" i="2"/>
  <c r="AI6" i="2" s="1"/>
  <c r="AG5" i="2"/>
  <c r="AI5" i="2" s="1"/>
  <c r="AG10" i="2"/>
  <c r="AH10" i="2" s="1"/>
  <c r="AG13" i="2"/>
  <c r="AI13" i="2" s="1"/>
  <c r="AG7" i="2"/>
  <c r="AI7" i="2" s="1"/>
  <c r="AG12" i="2"/>
  <c r="AI12" i="2" s="1"/>
  <c r="AG2" i="2"/>
  <c r="AH2" i="2" s="1"/>
  <c r="AG8" i="2"/>
  <c r="AI8" i="2" s="1"/>
  <c r="AG4" i="2"/>
  <c r="AI4" i="2" s="1"/>
  <c r="AG11" i="2"/>
  <c r="AI11" i="2" s="1"/>
  <c r="F17" i="2"/>
  <c r="F16" i="2"/>
  <c r="F15" i="2"/>
  <c r="G17" i="2" s="1"/>
  <c r="AH3" i="2" l="1"/>
  <c r="AI2" i="2"/>
  <c r="AI10" i="2"/>
  <c r="AH11" i="2"/>
  <c r="AH12" i="2"/>
  <c r="AH5" i="2"/>
  <c r="AH4" i="2"/>
  <c r="AH7" i="2"/>
  <c r="AH6" i="2"/>
  <c r="AH8" i="2"/>
  <c r="AH13" i="2"/>
  <c r="AH9" i="2"/>
</calcChain>
</file>

<file path=xl/sharedStrings.xml><?xml version="1.0" encoding="utf-8"?>
<sst xmlns="http://schemas.openxmlformats.org/spreadsheetml/2006/main" count="153" uniqueCount="78">
  <si>
    <t xml:space="preserve"> január</t>
  </si>
  <si>
    <t>dér</t>
  </si>
  <si>
    <t>köd</t>
  </si>
  <si>
    <t xml:space="preserve"> február</t>
  </si>
  <si>
    <t>pára</t>
  </si>
  <si>
    <t xml:space="preserve"> március</t>
  </si>
  <si>
    <t xml:space="preserve"> április</t>
  </si>
  <si>
    <t xml:space="preserve"> május</t>
  </si>
  <si>
    <t xml:space="preserve"> június</t>
  </si>
  <si>
    <t xml:space="preserve"> július</t>
  </si>
  <si>
    <t xml:space="preserve"> augusztus</t>
  </si>
  <si>
    <t xml:space="preserve"> szeptember</t>
  </si>
  <si>
    <t xml:space="preserve"> október</t>
  </si>
  <si>
    <t xml:space="preserve"> november</t>
  </si>
  <si>
    <t xml:space="preserve"> december</t>
  </si>
  <si>
    <t>A táblázat az év napjain mért (milliméter) illetve</t>
  </si>
  <si>
    <t>megfigyelt (dér, köd, pára) csapadékot mutatja.</t>
  </si>
  <si>
    <t>Az év hány napján volt valamilyen csapadék?</t>
  </si>
  <si>
    <t>Az év hány napján mérhettünk csapadékot?</t>
  </si>
  <si>
    <t>Az év hány napján nem volt semmilyen csapadék?</t>
  </si>
  <si>
    <t>Mennyi volt a hónapokban az össz csapadék?</t>
  </si>
  <si>
    <t>Mennyi volt a hónapokban az átlag csapadék? (CSELES)</t>
  </si>
  <si>
    <t>Mennyi volt a legtöbb csapadék egy nap, egész évben?</t>
  </si>
  <si>
    <t>Mennyi volt a legkevesebb csapadék júliusban?</t>
  </si>
  <si>
    <t>Mennyi volt a 2. legkevesebb csapadék márciusban?</t>
  </si>
  <si>
    <t>Mennyi volt a 3. legnagyobb csapadék egész évben?</t>
  </si>
  <si>
    <t>Formázd sávosra a táblázatot, emeld ki az oszlopok neveit és a hónapokat is.</t>
  </si>
  <si>
    <t>Jelöld más színnel a számított értékeket!</t>
  </si>
  <si>
    <t>Készíts diagramot a havi átlagcsapadékról növekvő sorrendben.</t>
  </si>
  <si>
    <t xml:space="preserve"> </t>
  </si>
  <si>
    <t>A ködös napokat jelöld szürke háttéren kék , félkövér betűkkel</t>
  </si>
  <si>
    <t xml:space="preserve">Csapadékos napok száma: </t>
  </si>
  <si>
    <t>Mérhető csapadékos napok:</t>
  </si>
  <si>
    <t>Csapadék nélküli napok száma:</t>
  </si>
  <si>
    <t>Össz:</t>
  </si>
  <si>
    <t>Mennyi a párás napok száma?</t>
  </si>
  <si>
    <t>Párás napok száma:</t>
  </si>
  <si>
    <t>Jelöld a hónapokat CSAPADÉKOS -nak, ha az össz csapadék meghaladta az 50mm-t, különben SZÁRAZ-nak</t>
  </si>
  <si>
    <t>Napok száma</t>
  </si>
  <si>
    <t>Átlag</t>
  </si>
  <si>
    <t>Legtöbb csapadék egy nap</t>
  </si>
  <si>
    <t>Legkevesebb csapadék júliusban:</t>
  </si>
  <si>
    <t>2. legkev. Csap. márciusban</t>
  </si>
  <si>
    <t>3. legt. Csap. Az évben:</t>
  </si>
  <si>
    <t>Besorolás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</si>
  <si>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</si>
  <si>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</si>
  <si>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</si>
  <si>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</si>
  <si>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</si>
  <si>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</si>
  <si>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</si>
  <si>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</si>
  <si>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</si>
  <si>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</si>
  <si>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</si>
  <si>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</si>
  <si>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</si>
  <si>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</si>
  <si>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</si>
  <si>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</si>
  <si>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</si>
  <si>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</si>
  <si>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</si>
  <si>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</si>
  <si>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</si>
  <si>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</si>
  <si>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</si>
  <si>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</si>
  <si>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</si>
  <si>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</si>
  <si>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</si>
  <si>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</si>
  <si>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</si>
  <si>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</si>
  <si>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</si>
  <si>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Átlag:</t>
  </si>
  <si>
    <t>Besorolás: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</si>
</sst>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9" tint="-0.249977111117893"/>
      <name val="Calibri"/>
      <family val="2"/>
      <charset val="238"/>
      <scheme val="minor"/>
    </font>
    <font>
      <sz val="9"/>
      <color theme="9" tint="-0.249977111117893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1" tint="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5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5" borderId="2" xfId="0" applyFont="1" applyFill="1" applyBorder="1"/>
    <xf numFmtId="0" fontId="9" fillId="3" borderId="3" xfId="0" applyFont="1" applyFill="1" applyBorder="1"/>
    <xf numFmtId="2" fontId="9" fillId="3" borderId="3" xfId="0" applyNumberFormat="1" applyFont="1" applyFill="1" applyBorder="1"/>
    <xf numFmtId="0" fontId="9" fillId="4" borderId="3" xfId="0" applyFont="1" applyFill="1" applyBorder="1"/>
    <xf numFmtId="2" fontId="9" fillId="4" borderId="3" xfId="0" applyNumberFormat="1" applyFont="1" applyFill="1" applyBorder="1"/>
    <xf numFmtId="0" fontId="10" fillId="3" borderId="2" xfId="0" applyFont="1" applyFill="1" applyBorder="1"/>
    <xf numFmtId="0" fontId="10" fillId="4" borderId="2" xfId="0" applyFont="1" applyFill="1" applyBorder="1"/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8" fillId="7" borderId="2" xfId="0" applyFont="1" applyFill="1" applyBorder="1"/>
    <xf numFmtId="0" fontId="7" fillId="6" borderId="2" xfId="0" applyFont="1" applyFill="1" applyBorder="1"/>
  </cellXfs>
  <cellStyles count="1">
    <cellStyle name="Normál" xfId="0" builtinId="0"/>
  </cellStyles>
  <dxfs count="1">
    <dxf>
      <font>
        <b/>
        <i val="0"/>
        <color theme="4" tint="-0.499984740745262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Havi</a:t>
            </a:r>
            <a:r>
              <a:rPr lang="hu-HU"/>
              <a:t> átlagcsapadék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minta!$A$2:$A$13</c:f>
              <c:strCache>
                <c:ptCount val="12"/>
                <c:pt idx="0">
                  <c:v> október</c:v>
                </c:pt>
                <c:pt idx="1">
                  <c:v> február</c:v>
                </c:pt>
                <c:pt idx="2">
                  <c:v> december</c:v>
                </c:pt>
                <c:pt idx="3">
                  <c:v> május</c:v>
                </c:pt>
                <c:pt idx="4">
                  <c:v> április</c:v>
                </c:pt>
                <c:pt idx="5">
                  <c:v> augusztus</c:v>
                </c:pt>
                <c:pt idx="6">
                  <c:v> november</c:v>
                </c:pt>
                <c:pt idx="7">
                  <c:v> március</c:v>
                </c:pt>
                <c:pt idx="8">
                  <c:v> június</c:v>
                </c:pt>
                <c:pt idx="9">
                  <c:v> január</c:v>
                </c:pt>
                <c:pt idx="10">
                  <c:v> szeptember</c:v>
                </c:pt>
                <c:pt idx="11">
                  <c:v> július</c:v>
                </c:pt>
              </c:strCache>
            </c:strRef>
          </c:cat>
          <c:val>
            <c:numRef>
              <c:f>minta!$AH$2:$AH$13</c:f>
              <c:numCache>
                <c:formatCode>0.00</c:formatCode>
                <c:ptCount val="12"/>
                <c:pt idx="0">
                  <c:v>0.25806451612903225</c:v>
                </c:pt>
                <c:pt idx="1">
                  <c:v>0.39285714285714285</c:v>
                </c:pt>
                <c:pt idx="2">
                  <c:v>0.4838709677419355</c:v>
                </c:pt>
                <c:pt idx="3">
                  <c:v>0.66666666666666663</c:v>
                </c:pt>
                <c:pt idx="4">
                  <c:v>0.87096774193548387</c:v>
                </c:pt>
                <c:pt idx="5">
                  <c:v>1.0333333333333334</c:v>
                </c:pt>
                <c:pt idx="6">
                  <c:v>0.967741935483871</c:v>
                </c:pt>
                <c:pt idx="7">
                  <c:v>1.8709677419354838</c:v>
                </c:pt>
                <c:pt idx="8">
                  <c:v>1.9333333333333333</c:v>
                </c:pt>
                <c:pt idx="9">
                  <c:v>2.096774193548387</c:v>
                </c:pt>
                <c:pt idx="10">
                  <c:v>2.8333333333333335</c:v>
                </c:pt>
                <c:pt idx="11">
                  <c:v>3.935483870967742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7-433E-978D-A79D0EF3EF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4488600"/>
        <c:axId val="294490896"/>
        <c:axId val="0"/>
      </c:bar3DChart>
      <c:catAx>
        <c:axId val="294488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94490896"/>
        <c:crosses val="autoZero"/>
        <c:auto val="1"/>
        <c:lblAlgn val="ctr"/>
        <c:lblOffset val="100"/>
        <c:noMultiLvlLbl val="0"/>
      </c:catAx>
      <c:valAx>
        <c:axId val="29449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9448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14</xdr:row>
      <xdr:rowOff>0</xdr:rowOff>
    </xdr:from>
    <xdr:to>
      <xdr:col>35</xdr:col>
      <xdr:colOff>38100</xdr:colOff>
      <xdr:row>34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workbookViewId="0">
      <selection activeCell="AI2" sqref="AI2"/>
    </sheetView>
  </sheetViews>
  <sheetFormatPr defaultRowHeight="12" x14ac:dyDescent="0.2"/>
  <cols>
    <col min="1" max="1" width="12.33203125" bestFit="1" customWidth="1"/>
    <col min="2" max="32" width="4.83203125" customWidth="1"/>
    <col min="35" max="35" width="10.83203125" bestFit="1" customWidth="1"/>
  </cols>
  <sheetData>
    <row r="1" spans="1:35" x14ac:dyDescent="0.2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t="s">
        <v>34</v>
      </c>
      <c r="AH1" t="s">
        <v>76</v>
      </c>
      <c r="AI1" t="s">
        <v>77</v>
      </c>
    </row>
    <row r="2" spans="1:35" x14ac:dyDescent="0.2">
      <c r="A2" t="s">
        <v>0</v>
      </c>
      <c r="B2" s="3">
        <v>11</v>
      </c>
      <c r="C2" s="3"/>
      <c r="D2" s="3"/>
      <c r="E2" s="3" t="s">
        <v>1</v>
      </c>
      <c r="F2" s="3"/>
      <c r="G2" s="3"/>
      <c r="H2" s="3"/>
      <c r="I2" s="3">
        <v>12</v>
      </c>
      <c r="J2" s="3"/>
      <c r="K2" s="3"/>
      <c r="L2" s="3" t="s">
        <v>2</v>
      </c>
      <c r="M2" s="3"/>
      <c r="N2" s="3">
        <v>8</v>
      </c>
      <c r="O2" s="3"/>
      <c r="P2" s="3"/>
      <c r="Q2" s="3">
        <v>14</v>
      </c>
      <c r="R2" s="3">
        <v>6</v>
      </c>
      <c r="S2" s="3"/>
      <c r="T2" s="3" t="s">
        <v>2</v>
      </c>
      <c r="U2" s="3"/>
      <c r="V2" s="3"/>
      <c r="W2" s="3" t="s">
        <v>1</v>
      </c>
      <c r="X2" s="3">
        <v>10</v>
      </c>
      <c r="Y2" s="3"/>
      <c r="Z2" s="3"/>
      <c r="AA2" s="3"/>
      <c r="AB2" s="3">
        <v>4</v>
      </c>
      <c r="AC2" s="3"/>
      <c r="AD2" s="3"/>
      <c r="AE2" s="3"/>
      <c r="AF2" s="3"/>
    </row>
    <row r="3" spans="1:35" x14ac:dyDescent="0.2">
      <c r="A3" t="s">
        <v>3</v>
      </c>
      <c r="B3" s="3"/>
      <c r="C3" s="3">
        <v>7</v>
      </c>
      <c r="D3" s="3"/>
      <c r="E3" s="3"/>
      <c r="F3" s="3"/>
      <c r="G3" s="3" t="s">
        <v>4</v>
      </c>
      <c r="H3" s="3"/>
      <c r="I3" s="3"/>
      <c r="J3" s="3" t="s">
        <v>2</v>
      </c>
      <c r="K3" s="3"/>
      <c r="L3" s="3"/>
      <c r="M3" s="3"/>
      <c r="N3" s="3"/>
      <c r="O3" s="3"/>
      <c r="P3" s="3"/>
      <c r="Q3" s="3"/>
      <c r="R3" s="3"/>
      <c r="S3" s="3" t="s">
        <v>2</v>
      </c>
      <c r="T3" s="3"/>
      <c r="U3" s="3"/>
      <c r="V3" s="3" t="s">
        <v>4</v>
      </c>
      <c r="W3" s="3"/>
      <c r="X3" s="3"/>
      <c r="Y3" s="3"/>
      <c r="Z3" s="3"/>
      <c r="AA3" s="3">
        <v>4</v>
      </c>
      <c r="AB3" s="3"/>
      <c r="AC3" s="3"/>
      <c r="AD3" s="3"/>
      <c r="AE3" s="3"/>
      <c r="AF3" s="3"/>
    </row>
    <row r="4" spans="1:35" x14ac:dyDescent="0.2">
      <c r="A4" t="s">
        <v>5</v>
      </c>
      <c r="B4" s="3">
        <v>3</v>
      </c>
      <c r="C4" s="3"/>
      <c r="D4" s="3"/>
      <c r="E4" s="3">
        <v>9</v>
      </c>
      <c r="F4" s="3"/>
      <c r="G4" s="3"/>
      <c r="H4" s="3">
        <v>2</v>
      </c>
      <c r="I4" s="3">
        <v>2</v>
      </c>
      <c r="J4" s="3"/>
      <c r="K4" s="3">
        <v>2</v>
      </c>
      <c r="L4" s="3"/>
      <c r="M4" s="3"/>
      <c r="N4" s="3">
        <v>8</v>
      </c>
      <c r="O4" s="3"/>
      <c r="P4" s="3" t="s">
        <v>2</v>
      </c>
      <c r="Q4" s="3">
        <v>4</v>
      </c>
      <c r="R4" s="3"/>
      <c r="S4" s="3"/>
      <c r="T4" s="3">
        <v>7</v>
      </c>
      <c r="U4" s="3"/>
      <c r="V4" s="3">
        <v>2</v>
      </c>
      <c r="W4" s="3"/>
      <c r="X4" s="3">
        <v>2</v>
      </c>
      <c r="Y4" s="3"/>
      <c r="Z4" s="3"/>
      <c r="AA4" s="3">
        <v>5</v>
      </c>
      <c r="AB4" s="3">
        <v>6</v>
      </c>
      <c r="AC4" s="3">
        <v>3</v>
      </c>
      <c r="AD4" s="3"/>
      <c r="AE4" s="3"/>
      <c r="AF4" s="3">
        <v>3</v>
      </c>
    </row>
    <row r="5" spans="1:35" x14ac:dyDescent="0.2">
      <c r="A5" t="s">
        <v>6</v>
      </c>
      <c r="B5" s="3"/>
      <c r="C5" s="3" t="s">
        <v>4</v>
      </c>
      <c r="D5" s="3"/>
      <c r="E5" s="3"/>
      <c r="F5" s="3">
        <v>6</v>
      </c>
      <c r="G5" s="3"/>
      <c r="H5" s="3"/>
      <c r="I5" s="3">
        <v>7</v>
      </c>
      <c r="J5" s="3"/>
      <c r="K5" s="3"/>
      <c r="L5" s="3"/>
      <c r="M5" s="3"/>
      <c r="N5" s="3">
        <v>5</v>
      </c>
      <c r="O5" s="3"/>
      <c r="P5" s="3"/>
      <c r="Q5" s="3"/>
      <c r="R5" s="3"/>
      <c r="S5" s="3"/>
      <c r="T5" s="3"/>
      <c r="U5" s="3">
        <v>3</v>
      </c>
      <c r="V5" s="3"/>
      <c r="W5" s="3"/>
      <c r="X5" s="3"/>
      <c r="Y5" s="3"/>
      <c r="Z5" s="3"/>
      <c r="AA5" s="3">
        <v>6</v>
      </c>
      <c r="AB5" s="3"/>
      <c r="AC5" s="3"/>
      <c r="AD5" s="3"/>
      <c r="AE5" s="3"/>
      <c r="AF5" s="3"/>
    </row>
    <row r="6" spans="1:35" x14ac:dyDescent="0.2">
      <c r="A6" t="s">
        <v>7</v>
      </c>
      <c r="B6" s="3"/>
      <c r="C6" s="3"/>
      <c r="D6" s="3">
        <v>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v>7</v>
      </c>
      <c r="T6" s="3"/>
      <c r="U6" s="3"/>
      <c r="V6" s="3"/>
      <c r="W6" s="3"/>
      <c r="X6" s="3"/>
      <c r="Y6" s="3"/>
      <c r="Z6" s="3">
        <v>2</v>
      </c>
      <c r="AA6" s="3"/>
      <c r="AB6" s="3">
        <v>5</v>
      </c>
      <c r="AC6" s="3">
        <v>3</v>
      </c>
      <c r="AD6" s="3"/>
      <c r="AE6" s="3"/>
      <c r="AF6" s="3"/>
    </row>
    <row r="7" spans="1:35" x14ac:dyDescent="0.2">
      <c r="A7" t="s">
        <v>8</v>
      </c>
      <c r="B7" s="3"/>
      <c r="C7" s="3"/>
      <c r="D7" s="3"/>
      <c r="E7" s="3">
        <v>11</v>
      </c>
      <c r="F7" s="3"/>
      <c r="G7" s="3"/>
      <c r="H7" s="3"/>
      <c r="I7" s="3"/>
      <c r="J7" s="3"/>
      <c r="K7" s="3"/>
      <c r="L7" s="3">
        <v>8</v>
      </c>
      <c r="M7" s="3"/>
      <c r="N7" s="3"/>
      <c r="O7" s="3">
        <v>7</v>
      </c>
      <c r="P7" s="3"/>
      <c r="Q7" s="3">
        <v>9</v>
      </c>
      <c r="R7" s="3"/>
      <c r="S7" s="3"/>
      <c r="T7" s="3"/>
      <c r="U7" s="3"/>
      <c r="V7" s="3">
        <v>11</v>
      </c>
      <c r="W7" s="3"/>
      <c r="X7" s="3"/>
      <c r="Y7" s="3"/>
      <c r="Z7" s="3"/>
      <c r="AA7" s="3"/>
      <c r="AB7" s="3">
        <v>5</v>
      </c>
      <c r="AC7" s="3"/>
      <c r="AD7" s="3">
        <v>7</v>
      </c>
      <c r="AE7" s="3"/>
      <c r="AF7" s="3"/>
    </row>
    <row r="8" spans="1:35" x14ac:dyDescent="0.2">
      <c r="A8" t="s">
        <v>9</v>
      </c>
      <c r="B8" s="3"/>
      <c r="C8" s="3">
        <v>11</v>
      </c>
      <c r="D8" s="3"/>
      <c r="E8" s="3"/>
      <c r="F8" s="3"/>
      <c r="G8" s="3"/>
      <c r="H8" s="3"/>
      <c r="I8" s="3">
        <v>15</v>
      </c>
      <c r="J8" s="3"/>
      <c r="K8" s="3">
        <v>11</v>
      </c>
      <c r="L8" s="3"/>
      <c r="M8" s="3"/>
      <c r="N8" s="3"/>
      <c r="O8" s="3"/>
      <c r="P8" s="3">
        <v>9</v>
      </c>
      <c r="Q8" s="3"/>
      <c r="R8" s="3">
        <v>19</v>
      </c>
      <c r="S8" s="3">
        <v>16</v>
      </c>
      <c r="T8" s="3"/>
      <c r="U8" s="3"/>
      <c r="V8" s="3">
        <v>9</v>
      </c>
      <c r="W8" s="3"/>
      <c r="X8" s="3"/>
      <c r="Y8" s="3">
        <v>13</v>
      </c>
      <c r="Z8" s="3"/>
      <c r="AA8" s="3"/>
      <c r="AB8" s="3"/>
      <c r="AC8" s="3"/>
      <c r="AD8" s="3"/>
      <c r="AE8" s="3">
        <v>4</v>
      </c>
      <c r="AF8" s="3">
        <v>15</v>
      </c>
    </row>
    <row r="9" spans="1:35" x14ac:dyDescent="0.2">
      <c r="A9" t="s">
        <v>10</v>
      </c>
      <c r="B9" s="3">
        <v>5</v>
      </c>
      <c r="C9" s="3"/>
      <c r="D9" s="3">
        <v>4</v>
      </c>
      <c r="E9" s="3"/>
      <c r="F9" s="3"/>
      <c r="G9" s="3"/>
      <c r="H9" s="3"/>
      <c r="I9" s="3"/>
      <c r="J9" s="3"/>
      <c r="K9" s="3"/>
      <c r="L9" s="3">
        <v>11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>
        <v>7</v>
      </c>
      <c r="AA9" s="3"/>
      <c r="AB9" s="3">
        <v>4</v>
      </c>
      <c r="AC9" s="3"/>
      <c r="AD9" s="3"/>
      <c r="AE9" s="3"/>
      <c r="AF9" s="3"/>
    </row>
    <row r="10" spans="1:35" x14ac:dyDescent="0.2">
      <c r="A10" t="s">
        <v>11</v>
      </c>
      <c r="B10" s="3"/>
      <c r="C10" s="3"/>
      <c r="D10" s="3">
        <v>4</v>
      </c>
      <c r="E10" s="3"/>
      <c r="F10" s="3"/>
      <c r="G10" s="3">
        <v>6</v>
      </c>
      <c r="H10" s="3"/>
      <c r="I10" s="3"/>
      <c r="J10" s="3"/>
      <c r="K10" s="3"/>
      <c r="L10" s="3"/>
      <c r="M10" s="3">
        <v>15</v>
      </c>
      <c r="N10" s="3"/>
      <c r="O10" s="3"/>
      <c r="P10" s="3"/>
      <c r="Q10" s="3">
        <v>17</v>
      </c>
      <c r="R10" s="3"/>
      <c r="S10" s="3"/>
      <c r="T10" s="3"/>
      <c r="U10" s="3">
        <v>13</v>
      </c>
      <c r="V10" s="3">
        <v>7</v>
      </c>
      <c r="W10" s="3"/>
      <c r="X10" s="3">
        <v>13</v>
      </c>
      <c r="Y10" s="3"/>
      <c r="Z10" s="3"/>
      <c r="AA10" s="3" t="s">
        <v>4</v>
      </c>
      <c r="AB10" s="3"/>
      <c r="AC10" s="3">
        <v>8</v>
      </c>
      <c r="AD10" s="3"/>
      <c r="AE10" s="3">
        <v>2</v>
      </c>
      <c r="AF10" s="3"/>
    </row>
    <row r="11" spans="1:35" x14ac:dyDescent="0.2">
      <c r="A11" t="s">
        <v>12</v>
      </c>
      <c r="B11" s="3"/>
      <c r="C11" s="3" t="s">
        <v>2</v>
      </c>
      <c r="D11" s="3"/>
      <c r="E11" s="3">
        <v>5</v>
      </c>
      <c r="F11" s="3"/>
      <c r="G11" s="3"/>
      <c r="H11" s="3"/>
      <c r="I11" s="3"/>
      <c r="J11" s="3" t="s">
        <v>4</v>
      </c>
      <c r="K11" s="3"/>
      <c r="L11" s="3"/>
      <c r="M11" s="3"/>
      <c r="N11" s="3"/>
      <c r="O11" s="3"/>
      <c r="P11" s="3"/>
      <c r="Q11" s="3" t="s">
        <v>4</v>
      </c>
      <c r="R11" s="3"/>
      <c r="S11" s="3"/>
      <c r="T11" s="3">
        <v>3</v>
      </c>
      <c r="U11" s="3"/>
      <c r="V11" s="3"/>
      <c r="W11" s="3"/>
      <c r="X11" s="3"/>
      <c r="Y11" s="3"/>
      <c r="Z11" s="3"/>
      <c r="AA11" s="3"/>
      <c r="AB11" s="3"/>
      <c r="AC11" s="3"/>
      <c r="AD11" s="3" t="s">
        <v>2</v>
      </c>
      <c r="AE11" s="3"/>
      <c r="AF11" s="3"/>
    </row>
    <row r="12" spans="1:35" x14ac:dyDescent="0.2">
      <c r="A12" t="s">
        <v>13</v>
      </c>
      <c r="B12" s="3"/>
      <c r="C12" s="3"/>
      <c r="D12" s="3"/>
      <c r="E12" s="3" t="s">
        <v>4</v>
      </c>
      <c r="F12" s="3"/>
      <c r="G12" s="3">
        <v>7</v>
      </c>
      <c r="H12" s="3"/>
      <c r="I12" s="3">
        <v>3</v>
      </c>
      <c r="J12" s="3"/>
      <c r="K12" s="3"/>
      <c r="L12" s="3"/>
      <c r="M12" s="3"/>
      <c r="N12" s="3" t="s">
        <v>2</v>
      </c>
      <c r="O12" s="3"/>
      <c r="P12" s="3"/>
      <c r="Q12" s="3"/>
      <c r="R12" s="3"/>
      <c r="S12" s="3">
        <v>6</v>
      </c>
      <c r="T12" s="3"/>
      <c r="U12" s="3"/>
      <c r="V12" s="3"/>
      <c r="W12" s="3">
        <v>11</v>
      </c>
      <c r="X12" s="3"/>
      <c r="Y12" s="3">
        <v>3</v>
      </c>
      <c r="Z12" s="3"/>
      <c r="AA12" s="3"/>
      <c r="AB12" s="3"/>
      <c r="AC12" s="3"/>
      <c r="AD12" s="3"/>
      <c r="AE12" s="3"/>
      <c r="AF12" s="3"/>
    </row>
    <row r="13" spans="1:35" x14ac:dyDescent="0.2">
      <c r="A13" t="s">
        <v>14</v>
      </c>
      <c r="B13" s="3"/>
      <c r="C13" s="3"/>
      <c r="D13" s="3">
        <v>3</v>
      </c>
      <c r="E13" s="3"/>
      <c r="F13" s="3"/>
      <c r="G13" s="3">
        <v>2</v>
      </c>
      <c r="H13" s="3"/>
      <c r="I13" s="3"/>
      <c r="J13" s="3" t="s">
        <v>1</v>
      </c>
      <c r="K13" s="3"/>
      <c r="L13" s="3"/>
      <c r="M13" s="3"/>
      <c r="N13" s="3"/>
      <c r="O13" s="3"/>
      <c r="P13" s="3"/>
      <c r="Q13" s="3"/>
      <c r="R13" s="3">
        <v>4</v>
      </c>
      <c r="S13" s="3"/>
      <c r="T13" s="3"/>
      <c r="U13" s="3" t="s">
        <v>1</v>
      </c>
      <c r="V13" s="3"/>
      <c r="W13" s="3"/>
      <c r="X13" s="3">
        <v>3</v>
      </c>
      <c r="Y13" s="3"/>
      <c r="Z13" s="3"/>
      <c r="AA13" s="3"/>
      <c r="AB13" s="3">
        <v>3</v>
      </c>
      <c r="AC13" s="3"/>
      <c r="AD13" s="3" t="s">
        <v>2</v>
      </c>
      <c r="AE13" s="3"/>
      <c r="AF13" s="3"/>
    </row>
    <row r="15" spans="1:35" x14ac:dyDescent="0.2">
      <c r="A15" s="9" t="s">
        <v>31</v>
      </c>
      <c r="B15" s="9"/>
      <c r="C15" s="9"/>
      <c r="D15" s="9"/>
      <c r="E15" s="9"/>
    </row>
    <row r="16" spans="1:35" x14ac:dyDescent="0.2">
      <c r="A16" s="9" t="s">
        <v>32</v>
      </c>
      <c r="B16" s="9"/>
      <c r="C16" s="9"/>
      <c r="D16" s="9"/>
      <c r="E16" s="9"/>
    </row>
    <row r="17" spans="1:5" x14ac:dyDescent="0.2">
      <c r="A17" s="9" t="s">
        <v>33</v>
      </c>
      <c r="B17" s="9"/>
      <c r="C17" s="9"/>
      <c r="D17" s="9"/>
      <c r="E17" s="9"/>
    </row>
    <row r="18" spans="1:5" x14ac:dyDescent="0.2">
      <c r="A18" s="9" t="s">
        <v>36</v>
      </c>
      <c r="B18" s="9"/>
      <c r="C18" s="9"/>
      <c r="D18" s="9"/>
      <c r="E18" s="9"/>
    </row>
    <row r="19" spans="1:5" x14ac:dyDescent="0.2">
      <c r="A19" s="9" t="s">
        <v>40</v>
      </c>
      <c r="B19" s="9"/>
      <c r="C19" s="9"/>
      <c r="D19" s="9"/>
      <c r="E19" s="9"/>
    </row>
    <row r="20" spans="1:5" x14ac:dyDescent="0.2">
      <c r="A20" s="9" t="s">
        <v>41</v>
      </c>
      <c r="B20" s="9"/>
      <c r="C20" s="9"/>
      <c r="D20" s="9"/>
      <c r="E20" s="9"/>
    </row>
    <row r="21" spans="1:5" x14ac:dyDescent="0.2">
      <c r="A21" s="9" t="s">
        <v>42</v>
      </c>
      <c r="B21" s="9"/>
      <c r="C21" s="9"/>
      <c r="D21" s="9"/>
      <c r="E21" s="9"/>
    </row>
    <row r="22" spans="1:5" x14ac:dyDescent="0.2">
      <c r="A22" s="9" t="s">
        <v>43</v>
      </c>
      <c r="B22" s="9"/>
      <c r="C22" s="9"/>
      <c r="D22" s="9"/>
      <c r="E22" s="9"/>
    </row>
    <row r="24" spans="1:5" x14ac:dyDescent="0.2">
      <c r="C24" s="4" t="s">
        <v>15</v>
      </c>
    </row>
    <row r="25" spans="1:5" x14ac:dyDescent="0.2">
      <c r="C25" s="4" t="s">
        <v>16</v>
      </c>
    </row>
    <row r="27" spans="1:5" x14ac:dyDescent="0.2">
      <c r="C27" s="5" t="s">
        <v>17</v>
      </c>
    </row>
    <row r="28" spans="1:5" x14ac:dyDescent="0.2">
      <c r="C28" s="5" t="s">
        <v>18</v>
      </c>
    </row>
    <row r="29" spans="1:5" x14ac:dyDescent="0.2">
      <c r="C29" s="5" t="s">
        <v>19</v>
      </c>
    </row>
    <row r="30" spans="1:5" x14ac:dyDescent="0.2">
      <c r="C30" s="5" t="s">
        <v>35</v>
      </c>
    </row>
    <row r="31" spans="1:5" x14ac:dyDescent="0.2">
      <c r="C31" s="5" t="s">
        <v>20</v>
      </c>
    </row>
    <row r="32" spans="1:5" x14ac:dyDescent="0.2">
      <c r="C32" s="5" t="s">
        <v>21</v>
      </c>
    </row>
    <row r="33" spans="3:9" x14ac:dyDescent="0.2">
      <c r="C33" s="5" t="s">
        <v>22</v>
      </c>
    </row>
    <row r="34" spans="3:9" x14ac:dyDescent="0.2">
      <c r="C34" s="5" t="s">
        <v>23</v>
      </c>
    </row>
    <row r="35" spans="3:9" x14ac:dyDescent="0.2">
      <c r="C35" s="5" t="s">
        <v>24</v>
      </c>
    </row>
    <row r="36" spans="3:9" x14ac:dyDescent="0.2">
      <c r="C36" s="5" t="s">
        <v>25</v>
      </c>
    </row>
    <row r="37" spans="3:9" x14ac:dyDescent="0.2">
      <c r="C37" s="5" t="s">
        <v>37</v>
      </c>
    </row>
    <row r="38" spans="3:9" x14ac:dyDescent="0.2">
      <c r="C38" s="5"/>
      <c r="D38" s="7"/>
      <c r="E38" s="7"/>
      <c r="F38" s="7"/>
      <c r="G38" s="7"/>
      <c r="H38" s="7"/>
    </row>
    <row r="39" spans="3:9" x14ac:dyDescent="0.2">
      <c r="C39" s="6" t="s">
        <v>30</v>
      </c>
      <c r="D39" s="7"/>
      <c r="E39" s="7"/>
      <c r="F39" s="7"/>
      <c r="G39" s="7"/>
      <c r="H39" s="7"/>
    </row>
    <row r="40" spans="3:9" x14ac:dyDescent="0.2">
      <c r="C40" s="6" t="s">
        <v>26</v>
      </c>
    </row>
    <row r="41" spans="3:9" x14ac:dyDescent="0.2">
      <c r="C41" s="6" t="s">
        <v>27</v>
      </c>
      <c r="I41" t="s">
        <v>29</v>
      </c>
    </row>
    <row r="43" spans="3:9" x14ac:dyDescent="0.2">
      <c r="C43" s="8" t="s">
        <v>28</v>
      </c>
    </row>
  </sheetData>
  <mergeCells count="8">
    <mergeCell ref="A21:E21"/>
    <mergeCell ref="A22:E22"/>
    <mergeCell ref="A15:E15"/>
    <mergeCell ref="A16:E16"/>
    <mergeCell ref="A17:E17"/>
    <mergeCell ref="A18:E18"/>
    <mergeCell ref="A19:E19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workbookViewId="0">
      <selection activeCell="K43" sqref="K43"/>
    </sheetView>
  </sheetViews>
  <sheetFormatPr defaultRowHeight="12" x14ac:dyDescent="0.2"/>
  <cols>
    <col min="1" max="1" width="12.33203125" bestFit="1" customWidth="1"/>
    <col min="2" max="10" width="4.83203125" customWidth="1"/>
    <col min="11" max="32" width="5.6640625" customWidth="1"/>
    <col min="35" max="35" width="12.83203125" customWidth="1"/>
    <col min="37" max="37" width="13.5" bestFit="1" customWidth="1"/>
  </cols>
  <sheetData>
    <row r="1" spans="1:37" x14ac:dyDescent="0.2">
      <c r="A1" s="10"/>
      <c r="B1" s="11" t="s">
        <v>45</v>
      </c>
      <c r="C1" s="11" t="s">
        <v>46</v>
      </c>
      <c r="D1" s="11" t="s">
        <v>47</v>
      </c>
      <c r="E1" s="11" t="s">
        <v>48</v>
      </c>
      <c r="F1" s="11" t="s">
        <v>49</v>
      </c>
      <c r="G1" s="11" t="s">
        <v>50</v>
      </c>
      <c r="H1" s="11" t="s">
        <v>51</v>
      </c>
      <c r="I1" s="11" t="s">
        <v>52</v>
      </c>
      <c r="J1" s="11" t="s">
        <v>53</v>
      </c>
      <c r="K1" s="11" t="s">
        <v>54</v>
      </c>
      <c r="L1" s="11" t="s">
        <v>55</v>
      </c>
      <c r="M1" s="11" t="s">
        <v>56</v>
      </c>
      <c r="N1" s="11" t="s">
        <v>57</v>
      </c>
      <c r="O1" s="11" t="s">
        <v>58</v>
      </c>
      <c r="P1" s="11" t="s">
        <v>59</v>
      </c>
      <c r="Q1" s="11" t="s">
        <v>60</v>
      </c>
      <c r="R1" s="11" t="s">
        <v>61</v>
      </c>
      <c r="S1" s="11" t="s">
        <v>62</v>
      </c>
      <c r="T1" s="11" t="s">
        <v>63</v>
      </c>
      <c r="U1" s="11" t="s">
        <v>64</v>
      </c>
      <c r="V1" s="11" t="s">
        <v>65</v>
      </c>
      <c r="W1" s="11" t="s">
        <v>66</v>
      </c>
      <c r="X1" s="11" t="s">
        <v>67</v>
      </c>
      <c r="Y1" s="11" t="s">
        <v>68</v>
      </c>
      <c r="Z1" s="11" t="s">
        <v>69</v>
      </c>
      <c r="AA1" s="11" t="s">
        <v>70</v>
      </c>
      <c r="AB1" s="11" t="s">
        <v>71</v>
      </c>
      <c r="AC1" s="11" t="s">
        <v>72</v>
      </c>
      <c r="AD1" s="11" t="s">
        <v>73</v>
      </c>
      <c r="AE1" s="11" t="s">
        <v>74</v>
      </c>
      <c r="AF1" s="11" t="s">
        <v>75</v>
      </c>
      <c r="AG1" s="12" t="s">
        <v>34</v>
      </c>
      <c r="AH1" s="12" t="s">
        <v>39</v>
      </c>
      <c r="AI1" s="12" t="s">
        <v>44</v>
      </c>
      <c r="AK1" t="s">
        <v>38</v>
      </c>
    </row>
    <row r="2" spans="1:37" ht="12.75" x14ac:dyDescent="0.2">
      <c r="A2" s="18" t="s">
        <v>12</v>
      </c>
      <c r="B2" s="21"/>
      <c r="C2" s="21" t="s">
        <v>2</v>
      </c>
      <c r="D2" s="21"/>
      <c r="E2" s="21">
        <v>5</v>
      </c>
      <c r="F2" s="21"/>
      <c r="G2" s="21"/>
      <c r="H2" s="21"/>
      <c r="I2" s="21"/>
      <c r="J2" s="21" t="s">
        <v>4</v>
      </c>
      <c r="K2" s="21"/>
      <c r="L2" s="21"/>
      <c r="M2" s="21"/>
      <c r="N2" s="21"/>
      <c r="O2" s="21"/>
      <c r="P2" s="21"/>
      <c r="Q2" s="21" t="s">
        <v>4</v>
      </c>
      <c r="R2" s="21"/>
      <c r="S2" s="21"/>
      <c r="T2" s="21">
        <v>3</v>
      </c>
      <c r="U2" s="21"/>
      <c r="V2" s="21"/>
      <c r="W2" s="21"/>
      <c r="X2" s="21"/>
      <c r="Y2" s="21"/>
      <c r="Z2" s="21"/>
      <c r="AA2" s="21"/>
      <c r="AB2" s="21"/>
      <c r="AC2" s="21"/>
      <c r="AD2" s="21" t="s">
        <v>2</v>
      </c>
      <c r="AE2" s="21"/>
      <c r="AF2" s="22"/>
      <c r="AG2" s="15">
        <f>SUM(B2:AF2)</f>
        <v>8</v>
      </c>
      <c r="AH2" s="16">
        <f>AG2/AK2</f>
        <v>0.25806451612903225</v>
      </c>
      <c r="AI2" s="15" t="str">
        <f>IF(AG2&gt;50,"CSAPADÉKOS","SZÁRAZ")</f>
        <v>SZÁRAZ</v>
      </c>
      <c r="AK2">
        <v>31</v>
      </c>
    </row>
    <row r="3" spans="1:37" ht="12.75" x14ac:dyDescent="0.2">
      <c r="A3" s="18" t="s">
        <v>3</v>
      </c>
      <c r="B3" s="21"/>
      <c r="C3" s="21">
        <v>7</v>
      </c>
      <c r="D3" s="21"/>
      <c r="E3" s="21"/>
      <c r="F3" s="21"/>
      <c r="G3" s="21" t="s">
        <v>4</v>
      </c>
      <c r="H3" s="21"/>
      <c r="I3" s="21"/>
      <c r="J3" s="21" t="s">
        <v>2</v>
      </c>
      <c r="K3" s="21"/>
      <c r="L3" s="21"/>
      <c r="M3" s="21"/>
      <c r="N3" s="21"/>
      <c r="O3" s="21"/>
      <c r="P3" s="21"/>
      <c r="Q3" s="21"/>
      <c r="R3" s="21"/>
      <c r="S3" s="21" t="s">
        <v>2</v>
      </c>
      <c r="T3" s="21"/>
      <c r="U3" s="21"/>
      <c r="V3" s="21" t="s">
        <v>4</v>
      </c>
      <c r="W3" s="21"/>
      <c r="X3" s="21"/>
      <c r="Y3" s="21"/>
      <c r="Z3" s="21"/>
      <c r="AA3" s="21">
        <v>4</v>
      </c>
      <c r="AB3" s="21"/>
      <c r="AC3" s="21"/>
      <c r="AD3" s="21"/>
      <c r="AE3" s="21"/>
      <c r="AF3" s="22"/>
      <c r="AG3" s="15">
        <f>SUM(B3:AF3)</f>
        <v>11</v>
      </c>
      <c r="AH3" s="16">
        <f>AG3/AK3</f>
        <v>0.39285714285714285</v>
      </c>
      <c r="AI3" s="15" t="str">
        <f>IF(AG3&gt;50,"CSAPADÉKOS","SZÁRAZ")</f>
        <v>SZÁRAZ</v>
      </c>
      <c r="AK3">
        <v>28</v>
      </c>
    </row>
    <row r="4" spans="1:37" ht="12.75" x14ac:dyDescent="0.2">
      <c r="A4" s="18" t="s">
        <v>14</v>
      </c>
      <c r="B4" s="21"/>
      <c r="C4" s="21"/>
      <c r="D4" s="21">
        <v>3</v>
      </c>
      <c r="E4" s="21"/>
      <c r="F4" s="21"/>
      <c r="G4" s="21">
        <v>2</v>
      </c>
      <c r="H4" s="21"/>
      <c r="I4" s="21"/>
      <c r="J4" s="21" t="s">
        <v>1</v>
      </c>
      <c r="K4" s="21"/>
      <c r="L4" s="21"/>
      <c r="M4" s="21"/>
      <c r="N4" s="21"/>
      <c r="O4" s="21"/>
      <c r="P4" s="21"/>
      <c r="Q4" s="21"/>
      <c r="R4" s="21">
        <v>4</v>
      </c>
      <c r="S4" s="21"/>
      <c r="T4" s="21"/>
      <c r="U4" s="21" t="s">
        <v>1</v>
      </c>
      <c r="V4" s="21"/>
      <c r="W4" s="21"/>
      <c r="X4" s="21">
        <v>3</v>
      </c>
      <c r="Y4" s="21"/>
      <c r="Z4" s="21"/>
      <c r="AA4" s="21"/>
      <c r="AB4" s="21">
        <v>3</v>
      </c>
      <c r="AC4" s="21"/>
      <c r="AD4" s="21" t="s">
        <v>2</v>
      </c>
      <c r="AE4" s="21"/>
      <c r="AF4" s="22"/>
      <c r="AG4" s="15">
        <f>SUM(B4:AF4)</f>
        <v>15</v>
      </c>
      <c r="AH4" s="16">
        <f>AG4/AK4</f>
        <v>0.4838709677419355</v>
      </c>
      <c r="AI4" s="15" t="str">
        <f>IF(AG4&gt;50,"CSAPADÉKOS","SZÁRAZ")</f>
        <v>SZÁRAZ</v>
      </c>
      <c r="AK4">
        <v>31</v>
      </c>
    </row>
    <row r="5" spans="1:37" ht="12.75" x14ac:dyDescent="0.2">
      <c r="A5" s="17" t="s">
        <v>7</v>
      </c>
      <c r="B5" s="19"/>
      <c r="C5" s="19"/>
      <c r="D5" s="19">
        <v>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v>7</v>
      </c>
      <c r="T5" s="19"/>
      <c r="U5" s="19"/>
      <c r="V5" s="19"/>
      <c r="W5" s="19"/>
      <c r="X5" s="19"/>
      <c r="Y5" s="19"/>
      <c r="Z5" s="19">
        <v>2</v>
      </c>
      <c r="AA5" s="19"/>
      <c r="AB5" s="19">
        <v>5</v>
      </c>
      <c r="AC5" s="19">
        <v>3</v>
      </c>
      <c r="AD5" s="19"/>
      <c r="AE5" s="19"/>
      <c r="AF5" s="20"/>
      <c r="AG5" s="13">
        <f>SUM(B5:AF5)</f>
        <v>20</v>
      </c>
      <c r="AH5" s="14">
        <f>AG5/AK5</f>
        <v>0.66666666666666663</v>
      </c>
      <c r="AI5" s="13" t="str">
        <f>IF(AG5&gt;50,"CSAPADÉKOS","SZÁRAZ")</f>
        <v>SZÁRAZ</v>
      </c>
      <c r="AK5">
        <v>30</v>
      </c>
    </row>
    <row r="6" spans="1:37" ht="12.75" x14ac:dyDescent="0.2">
      <c r="A6" s="18" t="s">
        <v>6</v>
      </c>
      <c r="B6" s="21"/>
      <c r="C6" s="21" t="s">
        <v>4</v>
      </c>
      <c r="D6" s="21"/>
      <c r="E6" s="21"/>
      <c r="F6" s="21">
        <v>6</v>
      </c>
      <c r="G6" s="21"/>
      <c r="H6" s="21"/>
      <c r="I6" s="21">
        <v>7</v>
      </c>
      <c r="J6" s="21"/>
      <c r="K6" s="21"/>
      <c r="L6" s="21"/>
      <c r="M6" s="21"/>
      <c r="N6" s="21">
        <v>5</v>
      </c>
      <c r="O6" s="21"/>
      <c r="P6" s="21"/>
      <c r="Q6" s="21"/>
      <c r="R6" s="21"/>
      <c r="S6" s="21"/>
      <c r="T6" s="21"/>
      <c r="U6" s="21">
        <v>3</v>
      </c>
      <c r="V6" s="21"/>
      <c r="W6" s="21"/>
      <c r="X6" s="21"/>
      <c r="Y6" s="21"/>
      <c r="Z6" s="21"/>
      <c r="AA6" s="21">
        <v>6</v>
      </c>
      <c r="AB6" s="21"/>
      <c r="AC6" s="21"/>
      <c r="AD6" s="21"/>
      <c r="AE6" s="21"/>
      <c r="AF6" s="22"/>
      <c r="AG6" s="15">
        <f>SUM(B6:AF6)</f>
        <v>27</v>
      </c>
      <c r="AH6" s="16">
        <f>AG6/AK6</f>
        <v>0.87096774193548387</v>
      </c>
      <c r="AI6" s="15" t="str">
        <f>IF(AG6&gt;50,"CSAPADÉKOS","SZÁRAZ")</f>
        <v>SZÁRAZ</v>
      </c>
      <c r="AK6">
        <v>31</v>
      </c>
    </row>
    <row r="7" spans="1:37" ht="12.75" x14ac:dyDescent="0.2">
      <c r="A7" s="18" t="s">
        <v>10</v>
      </c>
      <c r="B7" s="21">
        <v>5</v>
      </c>
      <c r="C7" s="21"/>
      <c r="D7" s="21">
        <v>4</v>
      </c>
      <c r="E7" s="21"/>
      <c r="F7" s="21"/>
      <c r="G7" s="21"/>
      <c r="H7" s="21"/>
      <c r="I7" s="21"/>
      <c r="J7" s="21"/>
      <c r="K7" s="21"/>
      <c r="L7" s="21">
        <v>11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>
        <v>7</v>
      </c>
      <c r="AA7" s="21"/>
      <c r="AB7" s="21">
        <v>4</v>
      </c>
      <c r="AC7" s="21"/>
      <c r="AD7" s="21"/>
      <c r="AE7" s="21"/>
      <c r="AF7" s="22"/>
      <c r="AG7" s="15">
        <f>SUM(B7:AF7)</f>
        <v>31</v>
      </c>
      <c r="AH7" s="16">
        <f>AG7/AK7</f>
        <v>1.0333333333333334</v>
      </c>
      <c r="AI7" s="15" t="str">
        <f>IF(AG7&gt;50,"CSAPADÉKOS","SZÁRAZ")</f>
        <v>SZÁRAZ</v>
      </c>
      <c r="AK7">
        <v>30</v>
      </c>
    </row>
    <row r="8" spans="1:37" ht="12.75" x14ac:dyDescent="0.2">
      <c r="A8" s="17" t="s">
        <v>13</v>
      </c>
      <c r="B8" s="19"/>
      <c r="C8" s="19"/>
      <c r="D8" s="19"/>
      <c r="E8" s="19" t="s">
        <v>4</v>
      </c>
      <c r="F8" s="19"/>
      <c r="G8" s="19">
        <v>7</v>
      </c>
      <c r="H8" s="19"/>
      <c r="I8" s="19">
        <v>3</v>
      </c>
      <c r="J8" s="19"/>
      <c r="K8" s="19"/>
      <c r="L8" s="19"/>
      <c r="M8" s="19"/>
      <c r="N8" s="19" t="s">
        <v>2</v>
      </c>
      <c r="O8" s="19"/>
      <c r="P8" s="19"/>
      <c r="Q8" s="19"/>
      <c r="R8" s="19"/>
      <c r="S8" s="19">
        <v>6</v>
      </c>
      <c r="T8" s="19"/>
      <c r="U8" s="19"/>
      <c r="V8" s="19"/>
      <c r="W8" s="19">
        <v>11</v>
      </c>
      <c r="X8" s="19"/>
      <c r="Y8" s="19">
        <v>3</v>
      </c>
      <c r="Z8" s="19"/>
      <c r="AA8" s="19"/>
      <c r="AB8" s="19"/>
      <c r="AC8" s="19"/>
      <c r="AD8" s="19"/>
      <c r="AE8" s="19"/>
      <c r="AF8" s="20"/>
      <c r="AG8" s="13">
        <f>SUM(B8:AF8)</f>
        <v>30</v>
      </c>
      <c r="AH8" s="14">
        <f>AG8/AK8</f>
        <v>0.967741935483871</v>
      </c>
      <c r="AI8" s="13" t="str">
        <f>IF(AG8&gt;50,"CSAPADÉKOS","SZÁRAZ")</f>
        <v>SZÁRAZ</v>
      </c>
      <c r="AK8">
        <v>31</v>
      </c>
    </row>
    <row r="9" spans="1:37" ht="12.75" x14ac:dyDescent="0.2">
      <c r="A9" s="17" t="s">
        <v>5</v>
      </c>
      <c r="B9" s="19">
        <v>3</v>
      </c>
      <c r="C9" s="19"/>
      <c r="D9" s="19"/>
      <c r="E9" s="19">
        <v>9</v>
      </c>
      <c r="F9" s="19"/>
      <c r="G9" s="19"/>
      <c r="H9" s="19">
        <v>2</v>
      </c>
      <c r="I9" s="19">
        <v>2</v>
      </c>
      <c r="J9" s="19"/>
      <c r="K9" s="19">
        <v>2</v>
      </c>
      <c r="L9" s="19"/>
      <c r="M9" s="19"/>
      <c r="N9" s="19">
        <v>8</v>
      </c>
      <c r="O9" s="19"/>
      <c r="P9" s="19" t="s">
        <v>2</v>
      </c>
      <c r="Q9" s="19">
        <v>4</v>
      </c>
      <c r="R9" s="19"/>
      <c r="S9" s="19"/>
      <c r="T9" s="19">
        <v>7</v>
      </c>
      <c r="U9" s="19"/>
      <c r="V9" s="19">
        <v>2</v>
      </c>
      <c r="W9" s="19"/>
      <c r="X9" s="19">
        <v>2</v>
      </c>
      <c r="Y9" s="19"/>
      <c r="Z9" s="19"/>
      <c r="AA9" s="19">
        <v>5</v>
      </c>
      <c r="AB9" s="19">
        <v>6</v>
      </c>
      <c r="AC9" s="19">
        <v>3</v>
      </c>
      <c r="AD9" s="19"/>
      <c r="AE9" s="19"/>
      <c r="AF9" s="20">
        <v>3</v>
      </c>
      <c r="AG9" s="13">
        <f>SUM(B9:AF9)</f>
        <v>58</v>
      </c>
      <c r="AH9" s="14">
        <f>AG9/AK9</f>
        <v>1.8709677419354838</v>
      </c>
      <c r="AI9" s="13" t="str">
        <f>IF(AG9&gt;50,"CSAPADÉKOS","SZÁRAZ")</f>
        <v>CSAPADÉKOS</v>
      </c>
      <c r="AK9">
        <v>31</v>
      </c>
    </row>
    <row r="10" spans="1:37" ht="12.75" x14ac:dyDescent="0.2">
      <c r="A10" s="18" t="s">
        <v>8</v>
      </c>
      <c r="B10" s="21"/>
      <c r="C10" s="21"/>
      <c r="D10" s="21"/>
      <c r="E10" s="21">
        <v>11</v>
      </c>
      <c r="F10" s="21"/>
      <c r="G10" s="21"/>
      <c r="H10" s="21"/>
      <c r="I10" s="21"/>
      <c r="J10" s="21"/>
      <c r="K10" s="21"/>
      <c r="L10" s="21">
        <v>8</v>
      </c>
      <c r="M10" s="21"/>
      <c r="N10" s="21"/>
      <c r="O10" s="21">
        <v>7</v>
      </c>
      <c r="P10" s="21"/>
      <c r="Q10" s="21">
        <v>9</v>
      </c>
      <c r="R10" s="21"/>
      <c r="S10" s="21"/>
      <c r="T10" s="21"/>
      <c r="U10" s="21"/>
      <c r="V10" s="21">
        <v>11</v>
      </c>
      <c r="W10" s="21"/>
      <c r="X10" s="21"/>
      <c r="Y10" s="21"/>
      <c r="Z10" s="21"/>
      <c r="AA10" s="21"/>
      <c r="AB10" s="21">
        <v>5</v>
      </c>
      <c r="AC10" s="21"/>
      <c r="AD10" s="21">
        <v>7</v>
      </c>
      <c r="AE10" s="21"/>
      <c r="AF10" s="22"/>
      <c r="AG10" s="15">
        <f>SUM(B10:AF10)</f>
        <v>58</v>
      </c>
      <c r="AH10" s="16">
        <f>AG10/AK10</f>
        <v>1.9333333333333333</v>
      </c>
      <c r="AI10" s="15" t="str">
        <f>IF(AG10&gt;50,"CSAPADÉKOS","SZÁRAZ")</f>
        <v>CSAPADÉKOS</v>
      </c>
      <c r="AK10">
        <v>30</v>
      </c>
    </row>
    <row r="11" spans="1:37" ht="12.75" x14ac:dyDescent="0.2">
      <c r="A11" s="17" t="s">
        <v>0</v>
      </c>
      <c r="B11" s="19">
        <v>11</v>
      </c>
      <c r="C11" s="19"/>
      <c r="D11" s="19"/>
      <c r="E11" s="19" t="s">
        <v>1</v>
      </c>
      <c r="F11" s="19"/>
      <c r="G11" s="19"/>
      <c r="H11" s="19"/>
      <c r="I11" s="19">
        <v>12</v>
      </c>
      <c r="J11" s="19"/>
      <c r="K11" s="19"/>
      <c r="L11" s="19" t="s">
        <v>2</v>
      </c>
      <c r="M11" s="19"/>
      <c r="N11" s="19">
        <v>8</v>
      </c>
      <c r="O11" s="19"/>
      <c r="P11" s="19"/>
      <c r="Q11" s="19">
        <v>14</v>
      </c>
      <c r="R11" s="19">
        <v>6</v>
      </c>
      <c r="S11" s="19"/>
      <c r="T11" s="19" t="s">
        <v>2</v>
      </c>
      <c r="U11" s="19"/>
      <c r="V11" s="19"/>
      <c r="W11" s="19" t="s">
        <v>1</v>
      </c>
      <c r="X11" s="19">
        <v>10</v>
      </c>
      <c r="Y11" s="19"/>
      <c r="Z11" s="19"/>
      <c r="AA11" s="19"/>
      <c r="AB11" s="19">
        <v>4</v>
      </c>
      <c r="AC11" s="19"/>
      <c r="AD11" s="19"/>
      <c r="AE11" s="19"/>
      <c r="AF11" s="20"/>
      <c r="AG11" s="13">
        <f>SUM(B11:AF11)</f>
        <v>65</v>
      </c>
      <c r="AH11" s="14">
        <f>AG11/AK11</f>
        <v>2.096774193548387</v>
      </c>
      <c r="AI11" s="13" t="str">
        <f>IF(AG11&gt;50,"CSAPADÉKOS","SZÁRAZ")</f>
        <v>CSAPADÉKOS</v>
      </c>
      <c r="AK11">
        <v>31</v>
      </c>
    </row>
    <row r="12" spans="1:37" ht="12.75" x14ac:dyDescent="0.2">
      <c r="A12" s="17" t="s">
        <v>11</v>
      </c>
      <c r="B12" s="19"/>
      <c r="C12" s="19"/>
      <c r="D12" s="19">
        <v>4</v>
      </c>
      <c r="E12" s="19"/>
      <c r="F12" s="19"/>
      <c r="G12" s="19">
        <v>6</v>
      </c>
      <c r="H12" s="19"/>
      <c r="I12" s="19"/>
      <c r="J12" s="19"/>
      <c r="K12" s="19"/>
      <c r="L12" s="19"/>
      <c r="M12" s="19">
        <v>15</v>
      </c>
      <c r="N12" s="19"/>
      <c r="O12" s="19"/>
      <c r="P12" s="19"/>
      <c r="Q12" s="19">
        <v>17</v>
      </c>
      <c r="R12" s="19"/>
      <c r="S12" s="19"/>
      <c r="T12" s="19"/>
      <c r="U12" s="19">
        <v>13</v>
      </c>
      <c r="V12" s="19">
        <v>7</v>
      </c>
      <c r="W12" s="19"/>
      <c r="X12" s="19">
        <v>13</v>
      </c>
      <c r="Y12" s="19"/>
      <c r="Z12" s="19"/>
      <c r="AA12" s="19" t="s">
        <v>4</v>
      </c>
      <c r="AB12" s="19"/>
      <c r="AC12" s="19">
        <v>8</v>
      </c>
      <c r="AD12" s="19"/>
      <c r="AE12" s="19">
        <v>2</v>
      </c>
      <c r="AF12" s="20"/>
      <c r="AG12" s="13">
        <f>SUM(B12:AF12)</f>
        <v>85</v>
      </c>
      <c r="AH12" s="14">
        <f>AG12/AK12</f>
        <v>2.8333333333333335</v>
      </c>
      <c r="AI12" s="13" t="str">
        <f>IF(AG12&gt;50,"CSAPADÉKOS","SZÁRAZ")</f>
        <v>CSAPADÉKOS</v>
      </c>
      <c r="AK12">
        <v>30</v>
      </c>
    </row>
    <row r="13" spans="1:37" ht="12.75" x14ac:dyDescent="0.2">
      <c r="A13" s="17" t="s">
        <v>9</v>
      </c>
      <c r="B13" s="19"/>
      <c r="C13" s="19">
        <v>11</v>
      </c>
      <c r="D13" s="19"/>
      <c r="E13" s="19"/>
      <c r="F13" s="19"/>
      <c r="G13" s="19"/>
      <c r="H13" s="19"/>
      <c r="I13" s="19">
        <v>15</v>
      </c>
      <c r="J13" s="19"/>
      <c r="K13" s="19">
        <v>11</v>
      </c>
      <c r="L13" s="19"/>
      <c r="M13" s="19"/>
      <c r="N13" s="19"/>
      <c r="O13" s="19"/>
      <c r="P13" s="19">
        <v>9</v>
      </c>
      <c r="Q13" s="19"/>
      <c r="R13" s="19">
        <v>19</v>
      </c>
      <c r="S13" s="19">
        <v>16</v>
      </c>
      <c r="T13" s="19"/>
      <c r="U13" s="19"/>
      <c r="V13" s="19">
        <v>9</v>
      </c>
      <c r="W13" s="19"/>
      <c r="X13" s="19"/>
      <c r="Y13" s="19">
        <v>13</v>
      </c>
      <c r="Z13" s="19"/>
      <c r="AA13" s="19"/>
      <c r="AB13" s="19"/>
      <c r="AC13" s="19"/>
      <c r="AD13" s="19"/>
      <c r="AE13" s="19">
        <v>4</v>
      </c>
      <c r="AF13" s="20">
        <v>15</v>
      </c>
      <c r="AG13" s="13">
        <f>SUM(B13:AF13)</f>
        <v>122</v>
      </c>
      <c r="AH13" s="14">
        <f>AG13/AK13</f>
        <v>3.935483870967742</v>
      </c>
      <c r="AI13" s="13" t="str">
        <f>IF(AG13&gt;50,"CSAPADÉKOS","SZÁRAZ")</f>
        <v>CSAPADÉKOS</v>
      </c>
      <c r="AK13">
        <v>31</v>
      </c>
    </row>
    <row r="15" spans="1:37" x14ac:dyDescent="0.2">
      <c r="A15" s="23" t="s">
        <v>31</v>
      </c>
      <c r="B15" s="23"/>
      <c r="C15" s="23"/>
      <c r="D15" s="23"/>
      <c r="E15" s="23"/>
      <c r="F15" s="24">
        <f>COUNTA(B2:AF13)</f>
        <v>96</v>
      </c>
    </row>
    <row r="16" spans="1:37" x14ac:dyDescent="0.2">
      <c r="A16" s="23" t="s">
        <v>32</v>
      </c>
      <c r="B16" s="23"/>
      <c r="C16" s="23"/>
      <c r="D16" s="23"/>
      <c r="E16" s="23"/>
      <c r="F16" s="24">
        <f>COUNT(B2:AF13)</f>
        <v>76</v>
      </c>
    </row>
    <row r="17" spans="1:7" x14ac:dyDescent="0.2">
      <c r="A17" s="23" t="s">
        <v>33</v>
      </c>
      <c r="B17" s="23"/>
      <c r="C17" s="23"/>
      <c r="D17" s="23"/>
      <c r="E17" s="23"/>
      <c r="F17" s="24">
        <f>COUNTBLANK(B2:AF13)</f>
        <v>276</v>
      </c>
      <c r="G17" s="24">
        <f>365-F15</f>
        <v>269</v>
      </c>
    </row>
    <row r="18" spans="1:7" x14ac:dyDescent="0.2">
      <c r="A18" s="23" t="s">
        <v>36</v>
      </c>
      <c r="B18" s="23"/>
      <c r="C18" s="23"/>
      <c r="D18" s="23"/>
      <c r="E18" s="23"/>
      <c r="F18" s="24">
        <f>COUNTIF(B2:AF13,"pára")</f>
        <v>7</v>
      </c>
    </row>
    <row r="19" spans="1:7" x14ac:dyDescent="0.2">
      <c r="A19" s="23" t="s">
        <v>40</v>
      </c>
      <c r="B19" s="23"/>
      <c r="C19" s="23"/>
      <c r="D19" s="23"/>
      <c r="E19" s="23"/>
      <c r="F19" s="24">
        <f>MAX(B2:AF13)</f>
        <v>19</v>
      </c>
    </row>
    <row r="20" spans="1:7" x14ac:dyDescent="0.2">
      <c r="A20" s="23" t="s">
        <v>41</v>
      </c>
      <c r="B20" s="23"/>
      <c r="C20" s="23"/>
      <c r="D20" s="23"/>
      <c r="E20" s="23"/>
      <c r="F20" s="24">
        <f>MIN(B8:AF8)</f>
        <v>3</v>
      </c>
    </row>
    <row r="21" spans="1:7" x14ac:dyDescent="0.2">
      <c r="A21" s="23" t="s">
        <v>42</v>
      </c>
      <c r="B21" s="23"/>
      <c r="C21" s="23"/>
      <c r="D21" s="23"/>
      <c r="E21" s="23"/>
      <c r="F21" s="24">
        <f>MIN(B4:AF4,2)</f>
        <v>2</v>
      </c>
    </row>
    <row r="22" spans="1:7" x14ac:dyDescent="0.2">
      <c r="A22" s="23" t="s">
        <v>43</v>
      </c>
      <c r="B22" s="23"/>
      <c r="C22" s="23"/>
      <c r="D22" s="23"/>
      <c r="E22" s="23"/>
      <c r="F22" s="24">
        <f>LARGE(B2:AF13,3)</f>
        <v>16</v>
      </c>
    </row>
    <row r="24" spans="1:7" x14ac:dyDescent="0.2">
      <c r="C24" s="4" t="s">
        <v>15</v>
      </c>
    </row>
    <row r="25" spans="1:7" x14ac:dyDescent="0.2">
      <c r="C25" s="4" t="s">
        <v>16</v>
      </c>
    </row>
    <row r="27" spans="1:7" x14ac:dyDescent="0.2">
      <c r="C27" s="5" t="s">
        <v>17</v>
      </c>
    </row>
    <row r="28" spans="1:7" x14ac:dyDescent="0.2">
      <c r="C28" s="5" t="s">
        <v>18</v>
      </c>
    </row>
    <row r="29" spans="1:7" x14ac:dyDescent="0.2">
      <c r="C29" s="5" t="s">
        <v>19</v>
      </c>
    </row>
    <row r="30" spans="1:7" x14ac:dyDescent="0.2">
      <c r="C30" s="5" t="s">
        <v>35</v>
      </c>
    </row>
    <row r="31" spans="1:7" x14ac:dyDescent="0.2">
      <c r="C31" s="5" t="s">
        <v>20</v>
      </c>
    </row>
    <row r="32" spans="1:7" x14ac:dyDescent="0.2">
      <c r="C32" s="5" t="s">
        <v>21</v>
      </c>
    </row>
    <row r="33" spans="3:8" x14ac:dyDescent="0.2">
      <c r="C33" s="5" t="s">
        <v>22</v>
      </c>
    </row>
    <row r="34" spans="3:8" x14ac:dyDescent="0.2">
      <c r="C34" s="5" t="s">
        <v>23</v>
      </c>
    </row>
    <row r="35" spans="3:8" x14ac:dyDescent="0.2">
      <c r="C35" s="5" t="s">
        <v>24</v>
      </c>
    </row>
    <row r="36" spans="3:8" x14ac:dyDescent="0.2">
      <c r="C36" s="5" t="s">
        <v>25</v>
      </c>
    </row>
    <row r="37" spans="3:8" x14ac:dyDescent="0.2">
      <c r="C37" s="5" t="s">
        <v>37</v>
      </c>
    </row>
    <row r="38" spans="3:8" x14ac:dyDescent="0.2">
      <c r="C38" s="5"/>
    </row>
    <row r="39" spans="3:8" x14ac:dyDescent="0.2">
      <c r="C39" s="6" t="s">
        <v>30</v>
      </c>
    </row>
    <row r="40" spans="3:8" x14ac:dyDescent="0.2">
      <c r="C40" s="6" t="s">
        <v>26</v>
      </c>
      <c r="D40" s="7"/>
      <c r="E40" s="7"/>
      <c r="F40" s="7"/>
      <c r="G40" s="7"/>
      <c r="H40" s="7"/>
    </row>
    <row r="41" spans="3:8" x14ac:dyDescent="0.2">
      <c r="C41" s="6" t="s">
        <v>27</v>
      </c>
      <c r="D41" s="7"/>
      <c r="E41" s="7"/>
      <c r="F41" s="7"/>
      <c r="G41" s="7"/>
      <c r="H41" s="7"/>
    </row>
    <row r="43" spans="3:8" x14ac:dyDescent="0.2">
      <c r="C43" s="8" t="s">
        <v>28</v>
      </c>
    </row>
  </sheetData>
  <sheetProtection algorithmName="SHA-512" hashValue="Y/0ZLXEpBcicICK2R65MsKdWKzim4a++kgMdsJwEX5YcGdvLSUJiXSZd8o2BZyMms/pTwZ4kx1sFvv2Z/iFczg==" saltValue="A8liAFGidHTNTp9qdUTbQg==" spinCount="100000" sheet="1" objects="1" scenarios="1" selectLockedCells="1" selectUnlockedCells="1"/>
  <sortState ref="A2:AI13">
    <sortCondition ref="AH2:AH13"/>
  </sortState>
  <mergeCells count="8">
    <mergeCell ref="A21:E21"/>
    <mergeCell ref="A22:E22"/>
    <mergeCell ref="A15:E15"/>
    <mergeCell ref="A16:E16"/>
    <mergeCell ref="A17:E17"/>
    <mergeCell ref="A18:E18"/>
    <mergeCell ref="A19:E19"/>
    <mergeCell ref="A20:E20"/>
  </mergeCells>
  <conditionalFormatting sqref="B2:AF13">
    <cfRule type="cellIs" dxfId="0" priority="1" operator="equal">
      <formula>"köd"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csapadékos napok</vt:lpstr>
      <vt:lpstr>minta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Imre</dc:creator>
  <cp:lastModifiedBy>Fekete Imre</cp:lastModifiedBy>
  <dcterms:created xsi:type="dcterms:W3CDTF">2021-11-08T09:15:21Z</dcterms:created>
  <dcterms:modified xsi:type="dcterms:W3CDTF">2021-11-08T09:43:07Z</dcterms:modified>
</cp:coreProperties>
</file>