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Munka1" sheetId="1" r:id="rId1"/>
    <sheet name="Munka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23" i="1"/>
  <c r="E24" i="1"/>
  <c r="E51" i="1"/>
  <c r="E37" i="1"/>
  <c r="E68" i="1"/>
  <c r="E39" i="1"/>
  <c r="E5" i="1"/>
  <c r="E35" i="1"/>
  <c r="E45" i="1"/>
  <c r="E69" i="1"/>
  <c r="E66" i="1"/>
  <c r="E70" i="1"/>
  <c r="E43" i="1"/>
  <c r="E33" i="1"/>
  <c r="E26" i="1"/>
  <c r="E8" i="1"/>
  <c r="E41" i="1"/>
  <c r="E55" i="1"/>
  <c r="E9" i="1"/>
  <c r="E62" i="1"/>
  <c r="E81" i="1"/>
  <c r="E11" i="1"/>
  <c r="E27" i="1"/>
  <c r="E52" i="1"/>
  <c r="E28" i="1"/>
  <c r="E56" i="1"/>
  <c r="E14" i="1"/>
  <c r="E63" i="1"/>
  <c r="E29" i="1"/>
  <c r="E50" i="1"/>
  <c r="E15" i="1"/>
  <c r="E75" i="1"/>
  <c r="E71" i="1"/>
  <c r="E40" i="1"/>
  <c r="E17" i="1"/>
  <c r="E59" i="1"/>
  <c r="E31" i="1"/>
  <c r="E72" i="1"/>
  <c r="E67" i="1"/>
  <c r="E18" i="1"/>
  <c r="E76" i="1"/>
  <c r="E79" i="1"/>
  <c r="E32" i="1"/>
  <c r="E48" i="1"/>
  <c r="E64" i="1"/>
  <c r="E80" i="1"/>
  <c r="E20" i="1"/>
  <c r="E65" i="1"/>
  <c r="E82" i="1"/>
  <c r="K18" i="1"/>
  <c r="K17" i="1"/>
  <c r="H22" i="1"/>
  <c r="H54" i="1"/>
  <c r="H49" i="1"/>
  <c r="H4" i="1"/>
  <c r="H6" i="1"/>
  <c r="H58" i="1"/>
  <c r="H7" i="1"/>
  <c r="H83" i="1"/>
  <c r="H61" i="1"/>
  <c r="H78" i="1"/>
  <c r="H46" i="1"/>
  <c r="H12" i="1"/>
  <c r="H30" i="1"/>
  <c r="H53" i="1"/>
  <c r="H16" i="1"/>
  <c r="H36" i="1"/>
  <c r="H73" i="1"/>
  <c r="H44" i="1"/>
  <c r="H42" i="1"/>
  <c r="H57" i="1"/>
  <c r="H2" i="1"/>
  <c r="G22" i="1"/>
  <c r="G54" i="1"/>
  <c r="G3" i="1"/>
  <c r="H3" i="1" s="1"/>
  <c r="G60" i="1"/>
  <c r="H60" i="1" s="1"/>
  <c r="G23" i="1"/>
  <c r="H23" i="1" s="1"/>
  <c r="G24" i="1"/>
  <c r="H24" i="1" s="1"/>
  <c r="G51" i="1"/>
  <c r="H51" i="1" s="1"/>
  <c r="G37" i="1"/>
  <c r="H37" i="1" s="1"/>
  <c r="G49" i="1"/>
  <c r="G4" i="1"/>
  <c r="G74" i="1"/>
  <c r="H74" i="1" s="1"/>
  <c r="G68" i="1"/>
  <c r="H68" i="1" s="1"/>
  <c r="G39" i="1"/>
  <c r="H39" i="1" s="1"/>
  <c r="G5" i="1"/>
  <c r="H5" i="1" s="1"/>
  <c r="G35" i="1"/>
  <c r="H35" i="1" s="1"/>
  <c r="G45" i="1"/>
  <c r="H45" i="1" s="1"/>
  <c r="G6" i="1"/>
  <c r="G58" i="1"/>
  <c r="G25" i="1"/>
  <c r="H25" i="1" s="1"/>
  <c r="G69" i="1"/>
  <c r="H69" i="1" s="1"/>
  <c r="G66" i="1"/>
  <c r="H66" i="1" s="1"/>
  <c r="G70" i="1"/>
  <c r="H70" i="1" s="1"/>
  <c r="G43" i="1"/>
  <c r="H43" i="1" s="1"/>
  <c r="G33" i="1"/>
  <c r="H33" i="1" s="1"/>
  <c r="G7" i="1"/>
  <c r="G83" i="1"/>
  <c r="G77" i="1"/>
  <c r="H77" i="1" s="1"/>
  <c r="G26" i="1"/>
  <c r="H26" i="1" s="1"/>
  <c r="G8" i="1"/>
  <c r="H8" i="1" s="1"/>
  <c r="G41" i="1"/>
  <c r="H41" i="1" s="1"/>
  <c r="G55" i="1"/>
  <c r="H55" i="1" s="1"/>
  <c r="G9" i="1"/>
  <c r="H9" i="1" s="1"/>
  <c r="G61" i="1"/>
  <c r="G78" i="1"/>
  <c r="G10" i="1"/>
  <c r="H10" i="1" s="1"/>
  <c r="G62" i="1"/>
  <c r="H62" i="1" s="1"/>
  <c r="G81" i="1"/>
  <c r="H81" i="1" s="1"/>
  <c r="G11" i="1"/>
  <c r="H11" i="1" s="1"/>
  <c r="G27" i="1"/>
  <c r="H27" i="1" s="1"/>
  <c r="G52" i="1"/>
  <c r="H52" i="1" s="1"/>
  <c r="G46" i="1"/>
  <c r="G12" i="1"/>
  <c r="G13" i="1"/>
  <c r="H13" i="1" s="1"/>
  <c r="G28" i="1"/>
  <c r="H28" i="1" s="1"/>
  <c r="G56" i="1"/>
  <c r="H56" i="1" s="1"/>
  <c r="G14" i="1"/>
  <c r="H14" i="1" s="1"/>
  <c r="G63" i="1"/>
  <c r="H63" i="1" s="1"/>
  <c r="G29" i="1"/>
  <c r="H29" i="1" s="1"/>
  <c r="G30" i="1"/>
  <c r="G53" i="1"/>
  <c r="G38" i="1"/>
  <c r="H38" i="1" s="1"/>
  <c r="G50" i="1"/>
  <c r="H50" i="1" s="1"/>
  <c r="G15" i="1"/>
  <c r="H15" i="1" s="1"/>
  <c r="G75" i="1"/>
  <c r="H75" i="1" s="1"/>
  <c r="G71" i="1"/>
  <c r="H71" i="1" s="1"/>
  <c r="G40" i="1"/>
  <c r="H40" i="1" s="1"/>
  <c r="G16" i="1"/>
  <c r="G36" i="1"/>
  <c r="G47" i="1"/>
  <c r="H47" i="1" s="1"/>
  <c r="G17" i="1"/>
  <c r="H17" i="1" s="1"/>
  <c r="G59" i="1"/>
  <c r="H59" i="1" s="1"/>
  <c r="G31" i="1"/>
  <c r="H31" i="1" s="1"/>
  <c r="G72" i="1"/>
  <c r="H72" i="1" s="1"/>
  <c r="G67" i="1"/>
  <c r="H67" i="1" s="1"/>
  <c r="G73" i="1"/>
  <c r="G44" i="1"/>
  <c r="G34" i="1"/>
  <c r="H34" i="1" s="1"/>
  <c r="G18" i="1"/>
  <c r="H18" i="1" s="1"/>
  <c r="G76" i="1"/>
  <c r="H76" i="1" s="1"/>
  <c r="G79" i="1"/>
  <c r="H79" i="1" s="1"/>
  <c r="G32" i="1"/>
  <c r="H32" i="1" s="1"/>
  <c r="G48" i="1"/>
  <c r="H48" i="1" s="1"/>
  <c r="G42" i="1"/>
  <c r="G57" i="1"/>
  <c r="G19" i="1"/>
  <c r="H19" i="1" s="1"/>
  <c r="G64" i="1"/>
  <c r="H64" i="1" s="1"/>
  <c r="G80" i="1"/>
  <c r="H80" i="1" s="1"/>
  <c r="G20" i="1"/>
  <c r="H20" i="1" s="1"/>
  <c r="G65" i="1"/>
  <c r="H65" i="1" s="1"/>
  <c r="G82" i="1"/>
  <c r="H82" i="1" s="1"/>
  <c r="G21" i="1"/>
  <c r="H21" i="1" s="1"/>
  <c r="G2" i="1"/>
  <c r="K6" i="1"/>
  <c r="K8" i="1" s="1"/>
  <c r="K4" i="1"/>
  <c r="K3" i="1"/>
  <c r="E22" i="1" s="1"/>
  <c r="K2" i="1"/>
  <c r="K1" i="1"/>
  <c r="K10" i="1"/>
  <c r="K11" i="1" s="1"/>
  <c r="K15" i="1" l="1"/>
  <c r="E19" i="1"/>
  <c r="E34" i="1"/>
  <c r="E47" i="1"/>
  <c r="E38" i="1"/>
  <c r="E13" i="1"/>
  <c r="E10" i="1"/>
  <c r="E77" i="1"/>
  <c r="E25" i="1"/>
  <c r="E74" i="1"/>
  <c r="E3" i="1"/>
  <c r="K12" i="1"/>
  <c r="E2" i="1"/>
  <c r="E57" i="1"/>
  <c r="E44" i="1"/>
  <c r="E36" i="1"/>
  <c r="E53" i="1"/>
  <c r="E12" i="1"/>
  <c r="E78" i="1"/>
  <c r="E83" i="1"/>
  <c r="E58" i="1"/>
  <c r="E4" i="1"/>
  <c r="E54" i="1"/>
  <c r="E21" i="1"/>
  <c r="E42" i="1"/>
  <c r="E73" i="1"/>
  <c r="E16" i="1"/>
  <c r="E30" i="1"/>
  <c r="E46" i="1"/>
  <c r="E61" i="1"/>
  <c r="E7" i="1"/>
  <c r="E6" i="1"/>
  <c r="E49" i="1"/>
  <c r="K14" i="1"/>
  <c r="K7" i="1"/>
  <c r="K26" i="1" l="1"/>
  <c r="K25" i="1"/>
  <c r="K22" i="1"/>
  <c r="K21" i="1"/>
</calcChain>
</file>

<file path=xl/sharedStrings.xml><?xml version="1.0" encoding="utf-8"?>
<sst xmlns="http://schemas.openxmlformats.org/spreadsheetml/2006/main" count="124" uniqueCount="52">
  <si>
    <t>Marci</t>
  </si>
  <si>
    <t>Matyi</t>
  </si>
  <si>
    <t>Vilmos</t>
  </si>
  <si>
    <t>Bence</t>
  </si>
  <si>
    <t>Zsombor</t>
  </si>
  <si>
    <t>Anna</t>
  </si>
  <si>
    <t>Patrik</t>
  </si>
  <si>
    <t>Kata</t>
  </si>
  <si>
    <t>Csenge</t>
  </si>
  <si>
    <t>Julianna</t>
  </si>
  <si>
    <t>Rebeka</t>
  </si>
  <si>
    <t>Antal</t>
  </si>
  <si>
    <t>Evelin</t>
  </si>
  <si>
    <t>Vince</t>
  </si>
  <si>
    <t>Andrea</t>
  </si>
  <si>
    <t>Vásárló</t>
  </si>
  <si>
    <t>Gábor</t>
  </si>
  <si>
    <t>Csabi</t>
  </si>
  <si>
    <t>Tomi</t>
  </si>
  <si>
    <t>Dátum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</si>
  <si>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</si>
  <si>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</si>
  <si>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</si>
  <si>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</si>
  <si>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</si>
  <si>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</si>
  <si>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</si>
  <si>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</si>
  <si>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</si>
  <si>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</si>
  <si>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Átlagos bevételt meghatározni</t>
  </si>
  <si>
    <t>Megkeresni a legmagasabb bevételt, és hogy ki fizette</t>
  </si>
  <si>
    <t>Szétbontani hónapokra</t>
  </si>
  <si>
    <t>Megnézni, hogy melyik hónapban mennyi volt a bevétel</t>
  </si>
  <si>
    <t>Meghatározni, hogy melyik hónapban mennyi volt a bevétel</t>
  </si>
  <si>
    <t>Vásárlás értéke</t>
  </si>
  <si>
    <t>Vásárlások száma</t>
  </si>
  <si>
    <t>Vásárlások összértéke</t>
  </si>
  <si>
    <t>Vásárlások átlagos értéke</t>
  </si>
  <si>
    <t>Legkisebb vásárlás értéke</t>
  </si>
  <si>
    <t>Legnagyobb vásárlás értéke</t>
  </si>
  <si>
    <t>Vásárlások módusza</t>
  </si>
  <si>
    <t>Márciusi vásárlások összértéke</t>
  </si>
  <si>
    <t>Áprilisi vásárlások összeértéke</t>
  </si>
  <si>
    <t>Ennyiszer vásárolt Matyi</t>
  </si>
  <si>
    <t>Ennyiszer vásárolt Anna</t>
  </si>
  <si>
    <t>Hónap</t>
  </si>
  <si>
    <t>Április</t>
  </si>
  <si>
    <t>Átlag feletti/alatti vásárlás</t>
  </si>
  <si>
    <t>Átlag feletti</t>
  </si>
  <si>
    <t>Vásárlások értéke</t>
  </si>
  <si>
    <t>Átlag alatti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</si>
</sst>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_-* #,##0\ [$Ft-40E]_-;\-* #,##0\ [$Ft-40E]_-;_-* &quot;-&quot;??\ [$Ft-40E]_-;_-@_-"/>
    <numFmt numFmtId="168" formatCode="0&quot; db&quot;"/>
    <numFmt numFmtId="169" formatCode="0&quot; alkalommal&quot;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</cellXfs>
  <cellStyles count="1">
    <cellStyle name="Normá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activeCell="M24" sqref="M24"/>
    </sheetView>
  </sheetViews>
  <sheetFormatPr defaultRowHeight="15" x14ac:dyDescent="0.25"/>
  <cols>
    <col min="1" max="1" width="10.140625" bestFit="1" customWidth="1"/>
    <col min="2" max="2" width="14.7109375" bestFit="1" customWidth="1"/>
    <col min="3" max="4" width="8.7109375" customWidth="1"/>
    <col min="5" max="5" width="24.85546875" bestFit="1" customWidth="1"/>
    <col min="6" max="6" width="8.7109375" customWidth="1"/>
    <col min="7" max="7" width="2" bestFit="1" customWidth="1"/>
    <col min="8" max="8" width="7.85546875" bestFit="1" customWidth="1"/>
    <col min="10" max="10" width="28.5703125" bestFit="1" customWidth="1"/>
    <col min="11" max="11" width="13.85546875" bestFit="1" customWidth="1"/>
    <col min="12" max="12" width="6.7109375" bestFit="1" customWidth="1"/>
  </cols>
  <sheetData>
    <row r="1" spans="1:12" x14ac:dyDescent="0.25">
      <c r="A1" s="6" t="s">
        <v>19</v>
      </c>
      <c r="B1" s="6" t="s">
        <v>35</v>
      </c>
      <c r="C1" s="6" t="s">
        <v>15</v>
      </c>
      <c r="D1" s="6"/>
      <c r="E1" s="6" t="s">
        <v>48</v>
      </c>
      <c r="F1" s="6"/>
      <c r="G1" s="7" t="s">
        <v>46</v>
      </c>
      <c r="H1" s="7"/>
      <c r="J1" t="s">
        <v>36</v>
      </c>
      <c r="K1" s="8">
        <f>COUNT(B2:B83)</f>
        <v>82</v>
      </c>
    </row>
    <row r="2" spans="1:12" x14ac:dyDescent="0.25">
      <c r="A2" s="1">
        <v>42430</v>
      </c>
      <c r="B2" s="2">
        <v>4900</v>
      </c>
      <c r="C2" t="s">
        <v>0</v>
      </c>
      <c r="E2" s="5" t="str">
        <f>IF(B2&gt;$K$3,"Átlag feletti","Átlag alatti")</f>
        <v>Átlag alatti</v>
      </c>
      <c r="G2">
        <f>MONTH(A2)</f>
        <v>3</v>
      </c>
      <c r="H2" t="str">
        <f>IF(G2=3,"Március",IF(G2=4,"Április","Május"))</f>
        <v>Március</v>
      </c>
      <c r="J2" t="s">
        <v>37</v>
      </c>
      <c r="K2" s="2">
        <f>SUM(B2:B83)</f>
        <v>404400</v>
      </c>
    </row>
    <row r="3" spans="1:12" x14ac:dyDescent="0.25">
      <c r="A3" s="1">
        <v>42430</v>
      </c>
      <c r="B3" s="2">
        <v>3300</v>
      </c>
      <c r="C3" t="s">
        <v>3</v>
      </c>
      <c r="E3" s="5" t="str">
        <f>IF(B3&gt;$K$3,"Átlag feletti","Átlag alatti")</f>
        <v>Átlag alatti</v>
      </c>
      <c r="G3">
        <f>MONTH(A3)</f>
        <v>3</v>
      </c>
      <c r="H3" t="str">
        <f>IF(G3=3,"Március",IF(G3=4,"Április","Május"))</f>
        <v>Március</v>
      </c>
      <c r="J3" t="s">
        <v>38</v>
      </c>
      <c r="K3" s="2">
        <f>AVERAGE(B2:B83)</f>
        <v>4931.707317073171</v>
      </c>
    </row>
    <row r="4" spans="1:12" x14ac:dyDescent="0.25">
      <c r="A4" s="1">
        <v>42430</v>
      </c>
      <c r="B4" s="2">
        <v>1900</v>
      </c>
      <c r="C4" t="s">
        <v>9</v>
      </c>
      <c r="E4" s="5" t="str">
        <f>IF(B4&gt;$K$3,"Átlag feletti","Átlag alatti")</f>
        <v>Átlag alatti</v>
      </c>
      <c r="G4">
        <f>MONTH(A4)</f>
        <v>3</v>
      </c>
      <c r="H4" t="str">
        <f>IF(G4=3,"Március",IF(G4=4,"Április","Május"))</f>
        <v>Március</v>
      </c>
      <c r="J4" t="s">
        <v>41</v>
      </c>
      <c r="K4" s="2">
        <f>MODE(B2:B83)</f>
        <v>3200</v>
      </c>
      <c r="L4" s="3"/>
    </row>
    <row r="5" spans="1:12" x14ac:dyDescent="0.25">
      <c r="A5" s="1">
        <v>42430</v>
      </c>
      <c r="B5" s="2">
        <v>4900</v>
      </c>
      <c r="C5" t="s">
        <v>1</v>
      </c>
      <c r="E5" s="5" t="str">
        <f>IF(B5&gt;$K$3,"Átlag feletti","Átlag alatti")</f>
        <v>Átlag alatti</v>
      </c>
      <c r="G5">
        <f>MONTH(A5)</f>
        <v>3</v>
      </c>
      <c r="H5" t="str">
        <f>IF(G5=3,"Március",IF(G5=4,"Április","Május"))</f>
        <v>Március</v>
      </c>
    </row>
    <row r="6" spans="1:12" x14ac:dyDescent="0.25">
      <c r="A6" s="1">
        <v>42430</v>
      </c>
      <c r="B6" s="2">
        <v>4900</v>
      </c>
      <c r="C6" t="s">
        <v>1</v>
      </c>
      <c r="E6" s="5" t="str">
        <f>IF(B6&gt;$K$3,"Átlag feletti","Átlag alatti")</f>
        <v>Átlag alatti</v>
      </c>
      <c r="G6">
        <f>MONTH(A6)</f>
        <v>3</v>
      </c>
      <c r="H6" t="str">
        <f>IF(G6=3,"Március",IF(G6=4,"Április","Május"))</f>
        <v>Március</v>
      </c>
      <c r="J6" t="s">
        <v>39</v>
      </c>
      <c r="K6" s="2">
        <f>MIN(B2:B83)</f>
        <v>1500</v>
      </c>
    </row>
    <row r="7" spans="1:12" x14ac:dyDescent="0.25">
      <c r="A7" s="1">
        <v>42430</v>
      </c>
      <c r="B7" s="2">
        <v>3400</v>
      </c>
      <c r="C7" t="s">
        <v>4</v>
      </c>
      <c r="E7" s="5" t="str">
        <f>IF(B7&gt;$K$3,"Átlag feletti","Átlag alatti")</f>
        <v>Átlag alatti</v>
      </c>
      <c r="G7">
        <f>MONTH(A7)</f>
        <v>3</v>
      </c>
      <c r="H7" t="str">
        <f>IF(G7=3,"Március",IF(G7=4,"Április","Május"))</f>
        <v>Március</v>
      </c>
      <c r="J7" t="s">
        <v>15</v>
      </c>
      <c r="K7" s="4" t="str">
        <f>VLOOKUP(K6,B2:C83,2,0)</f>
        <v>Patrik</v>
      </c>
    </row>
    <row r="8" spans="1:12" x14ac:dyDescent="0.25">
      <c r="A8" s="1">
        <v>42430</v>
      </c>
      <c r="B8" s="2">
        <v>4700</v>
      </c>
      <c r="C8" t="s">
        <v>5</v>
      </c>
      <c r="E8" s="5" t="str">
        <f>IF(B8&gt;$K$3,"Átlag feletti","Átlag alatti")</f>
        <v>Átlag alatti</v>
      </c>
      <c r="G8">
        <f>MONTH(A8)</f>
        <v>3</v>
      </c>
      <c r="H8" t="str">
        <f>IF(G8=3,"Március",IF(G8=4,"Április","Május"))</f>
        <v>Március</v>
      </c>
      <c r="J8" t="s">
        <v>19</v>
      </c>
      <c r="K8" s="1">
        <f>INDEX(A2:A83,MATCH(K6,B2:B83,0))</f>
        <v>42471</v>
      </c>
    </row>
    <row r="9" spans="1:12" x14ac:dyDescent="0.25">
      <c r="A9" s="1">
        <v>42430</v>
      </c>
      <c r="B9" s="2">
        <v>5000</v>
      </c>
      <c r="C9" t="s">
        <v>14</v>
      </c>
      <c r="E9" s="5" t="str">
        <f>IF(B9&gt;$K$3,"Átlag feletti","Átlag alatti")</f>
        <v>Átlag feletti</v>
      </c>
      <c r="G9">
        <f>MONTH(A9)</f>
        <v>3</v>
      </c>
      <c r="H9" t="str">
        <f>IF(G9=3,"Március",IF(G9=4,"Április","Május"))</f>
        <v>Március</v>
      </c>
    </row>
    <row r="10" spans="1:12" x14ac:dyDescent="0.25">
      <c r="A10" s="1">
        <v>42430</v>
      </c>
      <c r="B10" s="2">
        <v>3000</v>
      </c>
      <c r="C10" t="s">
        <v>5</v>
      </c>
      <c r="E10" s="5" t="str">
        <f>IF(B10&gt;$K$3,"Átlag feletti","Átlag alatti")</f>
        <v>Átlag alatti</v>
      </c>
      <c r="G10">
        <f>MONTH(A10)</f>
        <v>3</v>
      </c>
      <c r="H10" t="str">
        <f>IF(G10=3,"Március",IF(G10=4,"Április","Május"))</f>
        <v>Március</v>
      </c>
      <c r="J10" t="s">
        <v>40</v>
      </c>
      <c r="K10" s="2">
        <f>MAX(B2:B83)</f>
        <v>12000</v>
      </c>
    </row>
    <row r="11" spans="1:12" x14ac:dyDescent="0.25">
      <c r="A11" s="1">
        <v>42430</v>
      </c>
      <c r="B11" s="2">
        <v>2300</v>
      </c>
      <c r="C11" t="s">
        <v>14</v>
      </c>
      <c r="E11" s="5" t="str">
        <f>IF(B11&gt;$K$3,"Átlag feletti","Átlag alatti")</f>
        <v>Átlag alatti</v>
      </c>
      <c r="G11">
        <f>MONTH(A11)</f>
        <v>3</v>
      </c>
      <c r="H11" t="str">
        <f>IF(G11=3,"Március",IF(G11=4,"Április","Május"))</f>
        <v>Március</v>
      </c>
      <c r="J11" t="s">
        <v>15</v>
      </c>
      <c r="K11" s="4" t="str">
        <f>VLOOKUP(K10,B2:C83,2,0)</f>
        <v>Zsombor</v>
      </c>
    </row>
    <row r="12" spans="1:12" x14ac:dyDescent="0.25">
      <c r="A12" s="1">
        <v>42430</v>
      </c>
      <c r="B12" s="2">
        <v>5600</v>
      </c>
      <c r="C12" t="s">
        <v>1</v>
      </c>
      <c r="E12" s="5" t="str">
        <f>IF(B12&gt;$K$3,"Átlag feletti","Átlag alatti")</f>
        <v>Átlag feletti</v>
      </c>
      <c r="G12">
        <f>MONTH(A12)</f>
        <v>3</v>
      </c>
      <c r="H12" t="str">
        <f>IF(G12=3,"Március",IF(G12=4,"Április","Május"))</f>
        <v>Március</v>
      </c>
      <c r="J12" t="s">
        <v>19</v>
      </c>
      <c r="K12" s="1">
        <f>INDEX(A2:A83,MATCH(K10,B2:B83,0))</f>
        <v>42461</v>
      </c>
    </row>
    <row r="13" spans="1:12" x14ac:dyDescent="0.25">
      <c r="A13" s="1">
        <v>42430</v>
      </c>
      <c r="B13" s="2">
        <v>7800</v>
      </c>
      <c r="C13" t="s">
        <v>2</v>
      </c>
      <c r="E13" s="5" t="str">
        <f>IF(B13&gt;$K$3,"Átlag feletti","Átlag alatti")</f>
        <v>Átlag feletti</v>
      </c>
      <c r="G13">
        <f>MONTH(A13)</f>
        <v>3</v>
      </c>
      <c r="H13" t="str">
        <f>IF(G13=3,"Március",IF(G13=4,"Április","Május"))</f>
        <v>Március</v>
      </c>
    </row>
    <row r="14" spans="1:12" x14ac:dyDescent="0.25">
      <c r="A14" s="1">
        <v>42430</v>
      </c>
      <c r="B14" s="2">
        <v>5000</v>
      </c>
      <c r="C14" t="s">
        <v>4</v>
      </c>
      <c r="E14" s="5" t="str">
        <f>IF(B14&gt;$K$3,"Átlag feletti","Átlag alatti")</f>
        <v>Átlag feletti</v>
      </c>
      <c r="G14">
        <f>MONTH(A14)</f>
        <v>3</v>
      </c>
      <c r="H14" t="str">
        <f>IF(G14=3,"Március",IF(G14=4,"Április","Május"))</f>
        <v>Március</v>
      </c>
      <c r="J14" t="s">
        <v>42</v>
      </c>
      <c r="K14" s="2">
        <f>SUMIF(H2:H83,"Március",B2:B83)</f>
        <v>209100</v>
      </c>
    </row>
    <row r="15" spans="1:12" x14ac:dyDescent="0.25">
      <c r="A15" s="1">
        <v>42430</v>
      </c>
      <c r="B15" s="2">
        <v>5000</v>
      </c>
      <c r="C15" t="s">
        <v>10</v>
      </c>
      <c r="E15" s="5" t="str">
        <f>IF(B15&gt;$K$3,"Átlag feletti","Átlag alatti")</f>
        <v>Átlag feletti</v>
      </c>
      <c r="G15">
        <f>MONTH(A15)</f>
        <v>3</v>
      </c>
      <c r="H15" t="str">
        <f>IF(G15=3,"Március",IF(G15=4,"Április","Május"))</f>
        <v>Március</v>
      </c>
      <c r="J15" t="s">
        <v>43</v>
      </c>
      <c r="K15" s="2">
        <f>SUMIF(H2:H83,L15,B2:B83)</f>
        <v>183400</v>
      </c>
      <c r="L15" t="s">
        <v>47</v>
      </c>
    </row>
    <row r="16" spans="1:12" x14ac:dyDescent="0.25">
      <c r="A16" s="1">
        <v>42430</v>
      </c>
      <c r="B16" s="2">
        <v>1900</v>
      </c>
      <c r="C16" t="s">
        <v>7</v>
      </c>
      <c r="E16" s="5" t="str">
        <f>IF(B16&gt;$K$3,"Átlag feletti","Átlag alatti")</f>
        <v>Átlag alatti</v>
      </c>
      <c r="G16">
        <f>MONTH(A16)</f>
        <v>3</v>
      </c>
      <c r="H16" t="str">
        <f>IF(G16=3,"Március",IF(G16=4,"Április","Május"))</f>
        <v>Március</v>
      </c>
    </row>
    <row r="17" spans="1:12" x14ac:dyDescent="0.25">
      <c r="A17" s="1">
        <v>42430</v>
      </c>
      <c r="B17" s="2">
        <v>6800</v>
      </c>
      <c r="C17" t="s">
        <v>6</v>
      </c>
      <c r="E17" s="5" t="str">
        <f>IF(B17&gt;$K$3,"Átlag feletti","Átlag alatti")</f>
        <v>Átlag feletti</v>
      </c>
      <c r="G17">
        <f>MONTH(A17)</f>
        <v>3</v>
      </c>
      <c r="H17" t="str">
        <f>IF(G17=3,"Március",IF(G17=4,"Április","Május"))</f>
        <v>Március</v>
      </c>
      <c r="J17" t="s">
        <v>44</v>
      </c>
      <c r="K17" s="9">
        <f>COUNTIF(C2:C83,"Matyi")</f>
        <v>12</v>
      </c>
    </row>
    <row r="18" spans="1:12" x14ac:dyDescent="0.25">
      <c r="A18" s="1">
        <v>42430</v>
      </c>
      <c r="B18" s="2">
        <v>3400</v>
      </c>
      <c r="C18" t="s">
        <v>13</v>
      </c>
      <c r="E18" s="5" t="str">
        <f>IF(B18&gt;$K$3,"Átlag feletti","Átlag alatti")</f>
        <v>Átlag alatti</v>
      </c>
      <c r="G18">
        <f>MONTH(A18)</f>
        <v>3</v>
      </c>
      <c r="H18" t="str">
        <f>IF(G18=3,"Március",IF(G18=4,"Április","Május"))</f>
        <v>Március</v>
      </c>
      <c r="J18" t="s">
        <v>45</v>
      </c>
      <c r="K18" s="9">
        <f>COUNTIF(C2:C83,L18)</f>
        <v>8</v>
      </c>
      <c r="L18" t="s">
        <v>5</v>
      </c>
    </row>
    <row r="19" spans="1:12" x14ac:dyDescent="0.25">
      <c r="A19" s="1">
        <v>42430</v>
      </c>
      <c r="B19" s="2">
        <v>2900</v>
      </c>
      <c r="C19" t="s">
        <v>2</v>
      </c>
      <c r="E19" s="5" t="str">
        <f>IF(B19&gt;$K$3,"Átlag feletti","Átlag alatti")</f>
        <v>Átlag alatti</v>
      </c>
      <c r="G19">
        <f>MONTH(A19)</f>
        <v>3</v>
      </c>
      <c r="H19" t="str">
        <f>IF(G19=3,"Március",IF(G19=4,"Április","Május"))</f>
        <v>Március</v>
      </c>
    </row>
    <row r="20" spans="1:12" x14ac:dyDescent="0.25">
      <c r="A20" s="1">
        <v>42431</v>
      </c>
      <c r="B20" s="2">
        <v>2200</v>
      </c>
      <c r="C20" t="s">
        <v>1</v>
      </c>
      <c r="E20" s="5" t="str">
        <f>IF(B20&gt;$K$3,"Átlag feletti","Átlag alatti")</f>
        <v>Átlag alatti</v>
      </c>
      <c r="G20">
        <f>MONTH(A20)</f>
        <v>3</v>
      </c>
      <c r="H20" t="str">
        <f>IF(G20=3,"Március",IF(G20=4,"Április","Május"))</f>
        <v>Március</v>
      </c>
      <c r="J20" t="s">
        <v>49</v>
      </c>
    </row>
    <row r="21" spans="1:12" x14ac:dyDescent="0.25">
      <c r="A21" s="1">
        <v>42432</v>
      </c>
      <c r="B21" s="2">
        <v>4900</v>
      </c>
      <c r="C21" t="s">
        <v>7</v>
      </c>
      <c r="E21" s="5" t="str">
        <f>IF(B21&gt;$K$3,"Átlag feletti","Átlag alatti")</f>
        <v>Átlag alatti</v>
      </c>
      <c r="G21">
        <f>MONTH(A21)</f>
        <v>3</v>
      </c>
      <c r="H21" t="str">
        <f>IF(G21=3,"Március",IF(G21=4,"Április","Május"))</f>
        <v>Március</v>
      </c>
      <c r="J21" s="4" t="s">
        <v>36</v>
      </c>
      <c r="K21" s="8">
        <f>COUNTIF(E2:E83,J20)</f>
        <v>35</v>
      </c>
    </row>
    <row r="22" spans="1:12" x14ac:dyDescent="0.25">
      <c r="A22" s="1">
        <v>42434</v>
      </c>
      <c r="B22" s="2">
        <v>5000</v>
      </c>
      <c r="C22" t="s">
        <v>1</v>
      </c>
      <c r="E22" s="5" t="str">
        <f>IF(B22&gt;$K$3,"Átlag feletti","Átlag alatti")</f>
        <v>Átlag feletti</v>
      </c>
      <c r="G22">
        <f>MONTH(A22)</f>
        <v>3</v>
      </c>
      <c r="H22" t="str">
        <f>IF(G22=3,"Március",IF(G22=4,"Április","Május"))</f>
        <v>Március</v>
      </c>
      <c r="J22" s="4" t="s">
        <v>50</v>
      </c>
      <c r="K22" s="2">
        <f>SUMIF(E2:E83,J20,B2:B83)</f>
        <v>240400</v>
      </c>
    </row>
    <row r="23" spans="1:12" x14ac:dyDescent="0.25">
      <c r="A23" s="1">
        <v>42434</v>
      </c>
      <c r="B23" s="2">
        <v>4900</v>
      </c>
      <c r="C23" t="s">
        <v>4</v>
      </c>
      <c r="E23" s="5" t="str">
        <f>IF(B23&gt;$K$3,"Átlag feletti","Átlag alatti")</f>
        <v>Átlag alatti</v>
      </c>
      <c r="G23">
        <f>MONTH(A23)</f>
        <v>3</v>
      </c>
      <c r="H23" t="str">
        <f>IF(G23=3,"Március",IF(G23=4,"Április","Május"))</f>
        <v>Március</v>
      </c>
    </row>
    <row r="24" spans="1:12" x14ac:dyDescent="0.25">
      <c r="A24" s="1">
        <v>42434</v>
      </c>
      <c r="B24" s="2">
        <v>4600</v>
      </c>
      <c r="C24" t="s">
        <v>5</v>
      </c>
      <c r="E24" s="5" t="str">
        <f>IF(B24&gt;$K$3,"Átlag feletti","Átlag alatti")</f>
        <v>Átlag alatti</v>
      </c>
      <c r="G24">
        <f>MONTH(A24)</f>
        <v>3</v>
      </c>
      <c r="H24" t="str">
        <f>IF(G24=3,"Március",IF(G24=4,"Április","Május"))</f>
        <v>Március</v>
      </c>
      <c r="J24" t="s">
        <v>51</v>
      </c>
    </row>
    <row r="25" spans="1:12" x14ac:dyDescent="0.25">
      <c r="A25" s="1">
        <v>42434</v>
      </c>
      <c r="B25" s="2">
        <v>5600</v>
      </c>
      <c r="C25" t="s">
        <v>6</v>
      </c>
      <c r="E25" s="5" t="str">
        <f>IF(B25&gt;$K$3,"Átlag feletti","Átlag alatti")</f>
        <v>Átlag feletti</v>
      </c>
      <c r="G25">
        <f>MONTH(A25)</f>
        <v>3</v>
      </c>
      <c r="H25" t="str">
        <f>IF(G25=3,"Március",IF(G25=4,"Április","Május"))</f>
        <v>Március</v>
      </c>
      <c r="J25" s="4" t="s">
        <v>36</v>
      </c>
      <c r="K25" s="8">
        <f>COUNTIF(E2:E83,J24)</f>
        <v>47</v>
      </c>
    </row>
    <row r="26" spans="1:12" x14ac:dyDescent="0.25">
      <c r="A26" s="1">
        <v>42434</v>
      </c>
      <c r="B26" s="2">
        <v>6000</v>
      </c>
      <c r="C26" t="s">
        <v>10</v>
      </c>
      <c r="E26" s="5" t="str">
        <f>IF(B26&gt;$K$3,"Átlag feletti","Átlag alatti")</f>
        <v>Átlag feletti</v>
      </c>
      <c r="G26">
        <f>MONTH(A26)</f>
        <v>3</v>
      </c>
      <c r="H26" t="str">
        <f>IF(G26=3,"Március",IF(G26=4,"Április","Május"))</f>
        <v>Március</v>
      </c>
      <c r="J26" s="4" t="s">
        <v>50</v>
      </c>
      <c r="K26" s="2">
        <f>SUMIF(E2:E83,J24,B2:B83)</f>
        <v>164000</v>
      </c>
    </row>
    <row r="27" spans="1:12" x14ac:dyDescent="0.25">
      <c r="A27" s="1">
        <v>42434</v>
      </c>
      <c r="B27" s="2">
        <v>3200</v>
      </c>
      <c r="C27" t="s">
        <v>5</v>
      </c>
      <c r="E27" s="5" t="str">
        <f>IF(B27&gt;$K$3,"Átlag feletti","Átlag alatti")</f>
        <v>Átlag alatti</v>
      </c>
      <c r="G27">
        <f>MONTH(A27)</f>
        <v>3</v>
      </c>
      <c r="H27" t="str">
        <f>IF(G27=3,"Március",IF(G27=4,"Április","Május"))</f>
        <v>Március</v>
      </c>
    </row>
    <row r="28" spans="1:12" x14ac:dyDescent="0.25">
      <c r="A28" s="1">
        <v>42434</v>
      </c>
      <c r="B28" s="2">
        <v>6800</v>
      </c>
      <c r="C28" t="s">
        <v>3</v>
      </c>
      <c r="E28" s="5" t="str">
        <f>IF(B28&gt;$K$3,"Átlag feletti","Átlag alatti")</f>
        <v>Átlag feletti</v>
      </c>
      <c r="G28">
        <f>MONTH(A28)</f>
        <v>3</v>
      </c>
      <c r="H28" t="str">
        <f>IF(G28=3,"Március",IF(G28=4,"Április","Május"))</f>
        <v>Március</v>
      </c>
    </row>
    <row r="29" spans="1:12" x14ac:dyDescent="0.25">
      <c r="A29" s="1">
        <v>42434</v>
      </c>
      <c r="B29" s="2">
        <v>3200</v>
      </c>
      <c r="C29" t="s">
        <v>6</v>
      </c>
      <c r="E29" s="5" t="str">
        <f>IF(B29&gt;$K$3,"Átlag feletti","Átlag alatti")</f>
        <v>Átlag alatti</v>
      </c>
      <c r="G29">
        <f>MONTH(A29)</f>
        <v>3</v>
      </c>
      <c r="H29" t="str">
        <f>IF(G29=3,"Március",IF(G29=4,"Április","Május"))</f>
        <v>Március</v>
      </c>
    </row>
    <row r="30" spans="1:12" x14ac:dyDescent="0.25">
      <c r="A30" s="1">
        <v>42434</v>
      </c>
      <c r="B30" s="2">
        <v>3800</v>
      </c>
      <c r="C30" t="s">
        <v>7</v>
      </c>
      <c r="E30" s="5" t="str">
        <f>IF(B30&gt;$K$3,"Átlag feletti","Átlag alatti")</f>
        <v>Átlag alatti</v>
      </c>
      <c r="G30">
        <f>MONTH(A30)</f>
        <v>3</v>
      </c>
      <c r="H30" t="str">
        <f>IF(G30=3,"Március",IF(G30=4,"Április","Május"))</f>
        <v>Március</v>
      </c>
    </row>
    <row r="31" spans="1:12" x14ac:dyDescent="0.25">
      <c r="A31" s="1">
        <v>42434</v>
      </c>
      <c r="B31" s="2">
        <v>7800</v>
      </c>
      <c r="C31" t="s">
        <v>12</v>
      </c>
      <c r="E31" s="5" t="str">
        <f>IF(B31&gt;$K$3,"Átlag feletti","Átlag alatti")</f>
        <v>Átlag feletti</v>
      </c>
      <c r="G31">
        <f>MONTH(A31)</f>
        <v>3</v>
      </c>
      <c r="H31" t="str">
        <f>IF(G31=3,"Március",IF(G31=4,"Április","Május"))</f>
        <v>Március</v>
      </c>
    </row>
    <row r="32" spans="1:12" x14ac:dyDescent="0.25">
      <c r="A32" s="1">
        <v>42434</v>
      </c>
      <c r="B32" s="2">
        <v>2800</v>
      </c>
      <c r="C32" t="s">
        <v>6</v>
      </c>
      <c r="E32" s="5" t="str">
        <f>IF(B32&gt;$K$3,"Átlag feletti","Átlag alatti")</f>
        <v>Átlag alatti</v>
      </c>
      <c r="G32">
        <f>MONTH(A32)</f>
        <v>3</v>
      </c>
      <c r="H32" t="str">
        <f>IF(G32=3,"Március",IF(G32=4,"Április","Május"))</f>
        <v>Március</v>
      </c>
    </row>
    <row r="33" spans="1:8" x14ac:dyDescent="0.25">
      <c r="A33" s="1">
        <v>42438</v>
      </c>
      <c r="B33" s="2">
        <v>4800</v>
      </c>
      <c r="C33" t="s">
        <v>13</v>
      </c>
      <c r="E33" s="5" t="str">
        <f>IF(B33&gt;$K$3,"Átlag feletti","Átlag alatti")</f>
        <v>Átlag alatti</v>
      </c>
      <c r="G33">
        <f>MONTH(A33)</f>
        <v>3</v>
      </c>
      <c r="H33" t="str">
        <f>IF(G33=3,"Március",IF(G33=4,"Április","Május"))</f>
        <v>Március</v>
      </c>
    </row>
    <row r="34" spans="1:8" x14ac:dyDescent="0.25">
      <c r="A34" s="1">
        <v>42438</v>
      </c>
      <c r="B34" s="2">
        <v>3900</v>
      </c>
      <c r="C34" t="s">
        <v>6</v>
      </c>
      <c r="E34" s="5" t="str">
        <f>IF(B34&gt;$K$3,"Átlag feletti","Átlag alatti")</f>
        <v>Átlag alatti</v>
      </c>
      <c r="G34">
        <f>MONTH(A34)</f>
        <v>3</v>
      </c>
      <c r="H34" t="str">
        <f>IF(G34=3,"Március",IF(G34=4,"Április","Május"))</f>
        <v>Március</v>
      </c>
    </row>
    <row r="35" spans="1:8" x14ac:dyDescent="0.25">
      <c r="A35" s="1">
        <v>42445</v>
      </c>
      <c r="B35" s="2">
        <v>5600</v>
      </c>
      <c r="C35" t="s">
        <v>0</v>
      </c>
      <c r="E35" s="5" t="str">
        <f>IF(B35&gt;$K$3,"Átlag feletti","Átlag alatti")</f>
        <v>Átlag feletti</v>
      </c>
      <c r="G35">
        <f>MONTH(A35)</f>
        <v>3</v>
      </c>
      <c r="H35" t="str">
        <f>IF(G35=3,"Március",IF(G35=4,"Április","Május"))</f>
        <v>Március</v>
      </c>
    </row>
    <row r="36" spans="1:8" x14ac:dyDescent="0.25">
      <c r="A36" s="1">
        <v>42445</v>
      </c>
      <c r="B36" s="2">
        <v>4900</v>
      </c>
      <c r="C36" t="s">
        <v>1</v>
      </c>
      <c r="E36" s="5" t="str">
        <f>IF(B36&gt;$K$3,"Átlag feletti","Átlag alatti")</f>
        <v>Átlag alatti</v>
      </c>
      <c r="G36">
        <f>MONTH(A36)</f>
        <v>3</v>
      </c>
      <c r="H36" t="str">
        <f>IF(G36=3,"Március",IF(G36=4,"Április","Május"))</f>
        <v>Március</v>
      </c>
    </row>
    <row r="37" spans="1:8" x14ac:dyDescent="0.25">
      <c r="A37" s="1">
        <v>42446</v>
      </c>
      <c r="B37" s="2">
        <v>3400</v>
      </c>
      <c r="C37" t="s">
        <v>7</v>
      </c>
      <c r="E37" s="5" t="str">
        <f>IF(B37&gt;$K$3,"Átlag feletti","Átlag alatti")</f>
        <v>Átlag alatti</v>
      </c>
      <c r="G37">
        <f>MONTH(A37)</f>
        <v>3</v>
      </c>
      <c r="H37" t="str">
        <f>IF(G37=3,"Március",IF(G37=4,"Április","Május"))</f>
        <v>Március</v>
      </c>
    </row>
    <row r="38" spans="1:8" x14ac:dyDescent="0.25">
      <c r="A38" s="1">
        <v>42446</v>
      </c>
      <c r="B38" s="2">
        <v>8100</v>
      </c>
      <c r="C38" t="s">
        <v>9</v>
      </c>
      <c r="E38" s="5" t="str">
        <f>IF(B38&gt;$K$3,"Átlag feletti","Átlag alatti")</f>
        <v>Átlag feletti</v>
      </c>
      <c r="G38">
        <f>MONTH(A38)</f>
        <v>3</v>
      </c>
      <c r="H38" t="str">
        <f>IF(G38=3,"Március",IF(G38=4,"Április","Május"))</f>
        <v>Március</v>
      </c>
    </row>
    <row r="39" spans="1:8" x14ac:dyDescent="0.25">
      <c r="A39" s="1">
        <v>42453</v>
      </c>
      <c r="B39" s="2">
        <v>11000</v>
      </c>
      <c r="C39" t="s">
        <v>1</v>
      </c>
      <c r="E39" s="5" t="str">
        <f>IF(B39&gt;$K$3,"Átlag feletti","Átlag alatti")</f>
        <v>Átlag feletti</v>
      </c>
      <c r="G39">
        <f>MONTH(A39)</f>
        <v>3</v>
      </c>
      <c r="H39" t="str">
        <f>IF(G39=3,"Március",IF(G39=4,"Április","Május"))</f>
        <v>Március</v>
      </c>
    </row>
    <row r="40" spans="1:8" x14ac:dyDescent="0.25">
      <c r="A40" s="1">
        <v>42453</v>
      </c>
      <c r="B40" s="2">
        <v>5000</v>
      </c>
      <c r="C40" t="s">
        <v>0</v>
      </c>
      <c r="E40" s="5" t="str">
        <f>IF(B40&gt;$K$3,"Átlag feletti","Átlag alatti")</f>
        <v>Átlag feletti</v>
      </c>
      <c r="G40">
        <f>MONTH(A40)</f>
        <v>3</v>
      </c>
      <c r="H40" t="str">
        <f>IF(G40=3,"Március",IF(G40=4,"Április","Május"))</f>
        <v>Március</v>
      </c>
    </row>
    <row r="41" spans="1:8" x14ac:dyDescent="0.25">
      <c r="A41" s="1">
        <v>42455</v>
      </c>
      <c r="B41" s="2">
        <v>11000</v>
      </c>
      <c r="C41" t="s">
        <v>6</v>
      </c>
      <c r="E41" s="5" t="str">
        <f>IF(B41&gt;$K$3,"Átlag feletti","Átlag alatti")</f>
        <v>Átlag feletti</v>
      </c>
      <c r="G41">
        <f>MONTH(A41)</f>
        <v>3</v>
      </c>
      <c r="H41" t="str">
        <f>IF(G41=3,"Március",IF(G41=4,"Április","Május"))</f>
        <v>Március</v>
      </c>
    </row>
    <row r="42" spans="1:8" x14ac:dyDescent="0.25">
      <c r="A42" s="1">
        <v>42455</v>
      </c>
      <c r="B42" s="2">
        <v>6000</v>
      </c>
      <c r="C42" t="s">
        <v>14</v>
      </c>
      <c r="E42" s="5" t="str">
        <f>IF(B42&gt;$K$3,"Átlag feletti","Átlag alatti")</f>
        <v>Átlag feletti</v>
      </c>
      <c r="G42">
        <f>MONTH(A42)</f>
        <v>3</v>
      </c>
      <c r="H42" t="str">
        <f>IF(G42=3,"Március",IF(G42=4,"Április","Május"))</f>
        <v>Március</v>
      </c>
    </row>
    <row r="43" spans="1:8" x14ac:dyDescent="0.25">
      <c r="A43" s="1">
        <v>42459</v>
      </c>
      <c r="B43" s="2">
        <v>2900</v>
      </c>
      <c r="C43" t="s">
        <v>8</v>
      </c>
      <c r="E43" s="5" t="str">
        <f>IF(B43&gt;$K$3,"Átlag feletti","Átlag alatti")</f>
        <v>Átlag alatti</v>
      </c>
      <c r="G43">
        <f>MONTH(A43)</f>
        <v>3</v>
      </c>
      <c r="H43" t="str">
        <f>IF(G43=3,"Március",IF(G43=4,"Április","Május"))</f>
        <v>Március</v>
      </c>
    </row>
    <row r="44" spans="1:8" x14ac:dyDescent="0.25">
      <c r="A44" s="1">
        <v>42459</v>
      </c>
      <c r="B44" s="2">
        <v>5000</v>
      </c>
      <c r="C44" t="s">
        <v>17</v>
      </c>
      <c r="E44" s="5" t="str">
        <f>IF(B44&gt;$K$3,"Átlag feletti","Átlag alatti")</f>
        <v>Átlag feletti</v>
      </c>
      <c r="G44">
        <f>MONTH(A44)</f>
        <v>3</v>
      </c>
      <c r="H44" t="str">
        <f>IF(G44=3,"Március",IF(G44=4,"Április","Május"))</f>
        <v>Március</v>
      </c>
    </row>
    <row r="45" spans="1:8" x14ac:dyDescent="0.25">
      <c r="A45" s="1">
        <v>42461</v>
      </c>
      <c r="B45" s="2">
        <v>6500</v>
      </c>
      <c r="C45" t="s">
        <v>11</v>
      </c>
      <c r="E45" s="5" t="str">
        <f>IF(B45&gt;$K$3,"Átlag feletti","Átlag alatti")</f>
        <v>Átlag feletti</v>
      </c>
      <c r="G45">
        <f>MONTH(A45)</f>
        <v>4</v>
      </c>
      <c r="H45" t="str">
        <f>IF(G45=3,"Március",IF(G45=4,"Április","Május"))</f>
        <v>Április</v>
      </c>
    </row>
    <row r="46" spans="1:8" x14ac:dyDescent="0.25">
      <c r="A46" s="1">
        <v>42461</v>
      </c>
      <c r="B46" s="2">
        <v>7800</v>
      </c>
      <c r="C46" t="s">
        <v>16</v>
      </c>
      <c r="E46" s="5" t="str">
        <f>IF(B46&gt;$K$3,"Átlag feletti","Átlag alatti")</f>
        <v>Átlag feletti</v>
      </c>
      <c r="G46">
        <f>MONTH(A46)</f>
        <v>4</v>
      </c>
      <c r="H46" t="str">
        <f>IF(G46=3,"Március",IF(G46=4,"Április","Május"))</f>
        <v>Április</v>
      </c>
    </row>
    <row r="47" spans="1:8" x14ac:dyDescent="0.25">
      <c r="A47" s="1">
        <v>42461</v>
      </c>
      <c r="B47" s="2">
        <v>5600</v>
      </c>
      <c r="C47" t="s">
        <v>12</v>
      </c>
      <c r="E47" s="5" t="str">
        <f>IF(B47&gt;$K$3,"Átlag feletti","Átlag alatti")</f>
        <v>Átlag feletti</v>
      </c>
      <c r="G47">
        <f>MONTH(A47)</f>
        <v>4</v>
      </c>
      <c r="H47" t="str">
        <f>IF(G47=3,"Március",IF(G47=4,"Április","Május"))</f>
        <v>Április</v>
      </c>
    </row>
    <row r="48" spans="1:8" x14ac:dyDescent="0.25">
      <c r="A48" s="1">
        <v>42461</v>
      </c>
      <c r="B48" s="2">
        <v>12000</v>
      </c>
      <c r="C48" t="s">
        <v>4</v>
      </c>
      <c r="E48" s="5" t="str">
        <f>IF(B48&gt;$K$3,"Átlag feletti","Átlag alatti")</f>
        <v>Átlag feletti</v>
      </c>
      <c r="G48">
        <f>MONTH(A48)</f>
        <v>4</v>
      </c>
      <c r="H48" t="str">
        <f>IF(G48=3,"Március",IF(G48=4,"Április","Május"))</f>
        <v>Április</v>
      </c>
    </row>
    <row r="49" spans="1:8" x14ac:dyDescent="0.25">
      <c r="A49" s="1">
        <v>42463</v>
      </c>
      <c r="B49" s="2">
        <v>5100</v>
      </c>
      <c r="C49" t="s">
        <v>8</v>
      </c>
      <c r="E49" s="5" t="str">
        <f>IF(B49&gt;$K$3,"Átlag feletti","Átlag alatti")</f>
        <v>Átlag feletti</v>
      </c>
      <c r="G49">
        <f>MONTH(A49)</f>
        <v>4</v>
      </c>
      <c r="H49" t="str">
        <f>IF(G49=3,"Március",IF(G49=4,"Április","Május"))</f>
        <v>Április</v>
      </c>
    </row>
    <row r="50" spans="1:8" x14ac:dyDescent="0.25">
      <c r="A50" s="1">
        <v>42463</v>
      </c>
      <c r="B50" s="2">
        <v>2300</v>
      </c>
      <c r="C50" t="s">
        <v>16</v>
      </c>
      <c r="E50" s="5" t="str">
        <f>IF(B50&gt;$K$3,"Átlag feletti","Átlag alatti")</f>
        <v>Átlag alatti</v>
      </c>
      <c r="G50">
        <f>MONTH(A50)</f>
        <v>4</v>
      </c>
      <c r="H50" t="str">
        <f>IF(G50=3,"Március",IF(G50=4,"Április","Május"))</f>
        <v>Április</v>
      </c>
    </row>
    <row r="51" spans="1:8" x14ac:dyDescent="0.25">
      <c r="A51" s="1">
        <v>42465</v>
      </c>
      <c r="B51" s="2">
        <v>3300</v>
      </c>
      <c r="C51" t="s">
        <v>6</v>
      </c>
      <c r="E51" s="5" t="str">
        <f>IF(B51&gt;$K$3,"Átlag feletti","Átlag alatti")</f>
        <v>Átlag alatti</v>
      </c>
      <c r="G51">
        <f>MONTH(A51)</f>
        <v>4</v>
      </c>
      <c r="H51" t="str">
        <f>IF(G51=3,"Március",IF(G51=4,"Április","Május"))</f>
        <v>Április</v>
      </c>
    </row>
    <row r="52" spans="1:8" x14ac:dyDescent="0.25">
      <c r="A52" s="1">
        <v>42465</v>
      </c>
      <c r="B52" s="2">
        <v>5000</v>
      </c>
      <c r="C52" t="s">
        <v>7</v>
      </c>
      <c r="E52" s="5" t="str">
        <f>IF(B52&gt;$K$3,"Átlag feletti","Átlag alatti")</f>
        <v>Átlag feletti</v>
      </c>
      <c r="G52">
        <f>MONTH(A52)</f>
        <v>4</v>
      </c>
      <c r="H52" t="str">
        <f>IF(G52=3,"Március",IF(G52=4,"Április","Május"))</f>
        <v>Április</v>
      </c>
    </row>
    <row r="53" spans="1:8" x14ac:dyDescent="0.25">
      <c r="A53" s="1">
        <v>42465</v>
      </c>
      <c r="B53" s="2">
        <v>3800</v>
      </c>
      <c r="C53" t="s">
        <v>8</v>
      </c>
      <c r="E53" s="5" t="str">
        <f>IF(B53&gt;$K$3,"Átlag feletti","Átlag alatti")</f>
        <v>Átlag alatti</v>
      </c>
      <c r="G53">
        <f>MONTH(A53)</f>
        <v>4</v>
      </c>
      <c r="H53" t="str">
        <f>IF(G53=3,"Március",IF(G53=4,"Április","Május"))</f>
        <v>Április</v>
      </c>
    </row>
    <row r="54" spans="1:8" x14ac:dyDescent="0.25">
      <c r="A54" s="1">
        <v>42467</v>
      </c>
      <c r="B54" s="2">
        <v>5300</v>
      </c>
      <c r="C54" t="s">
        <v>2</v>
      </c>
      <c r="E54" s="5" t="str">
        <f>IF(B54&gt;$K$3,"Átlag feletti","Átlag alatti")</f>
        <v>Átlag feletti</v>
      </c>
      <c r="G54">
        <f>MONTH(A54)</f>
        <v>4</v>
      </c>
      <c r="H54" t="str">
        <f>IF(G54=3,"Március",IF(G54=4,"Április","Május"))</f>
        <v>Április</v>
      </c>
    </row>
    <row r="55" spans="1:8" x14ac:dyDescent="0.25">
      <c r="A55" s="1">
        <v>42467</v>
      </c>
      <c r="B55" s="2">
        <v>3200</v>
      </c>
      <c r="C55" t="s">
        <v>4</v>
      </c>
      <c r="E55" s="5" t="str">
        <f>IF(B55&gt;$K$3,"Átlag feletti","Átlag alatti")</f>
        <v>Átlag alatti</v>
      </c>
      <c r="G55">
        <f>MONTH(A55)</f>
        <v>4</v>
      </c>
      <c r="H55" t="str">
        <f>IF(G55=3,"Március",IF(G55=4,"Április","Május"))</f>
        <v>Április</v>
      </c>
    </row>
    <row r="56" spans="1:8" x14ac:dyDescent="0.25">
      <c r="A56" s="1">
        <v>42467</v>
      </c>
      <c r="B56" s="2">
        <v>4700</v>
      </c>
      <c r="C56" t="s">
        <v>16</v>
      </c>
      <c r="E56" s="5" t="str">
        <f>IF(B56&gt;$K$3,"Átlag feletti","Átlag alatti")</f>
        <v>Átlag alatti</v>
      </c>
      <c r="G56">
        <f>MONTH(A56)</f>
        <v>4</v>
      </c>
      <c r="H56" t="str">
        <f>IF(G56=3,"Március",IF(G56=4,"Április","Május"))</f>
        <v>Április</v>
      </c>
    </row>
    <row r="57" spans="1:8" x14ac:dyDescent="0.25">
      <c r="A57" s="1">
        <v>42467</v>
      </c>
      <c r="B57" s="2">
        <v>5600</v>
      </c>
      <c r="C57" t="s">
        <v>1</v>
      </c>
      <c r="E57" s="5" t="str">
        <f>IF(B57&gt;$K$3,"Átlag feletti","Átlag alatti")</f>
        <v>Átlag feletti</v>
      </c>
      <c r="G57">
        <f>MONTH(A57)</f>
        <v>4</v>
      </c>
      <c r="H57" t="str">
        <f>IF(G57=3,"Március",IF(G57=4,"Április","Május"))</f>
        <v>Április</v>
      </c>
    </row>
    <row r="58" spans="1:8" x14ac:dyDescent="0.25">
      <c r="A58" s="1">
        <v>42469</v>
      </c>
      <c r="B58" s="2">
        <v>4900</v>
      </c>
      <c r="C58" t="s">
        <v>12</v>
      </c>
      <c r="E58" s="5" t="str">
        <f>IF(B58&gt;$K$3,"Átlag feletti","Átlag alatti")</f>
        <v>Átlag alatti</v>
      </c>
      <c r="G58">
        <f>MONTH(A58)</f>
        <v>4</v>
      </c>
      <c r="H58" t="str">
        <f>IF(G58=3,"Március",IF(G58=4,"Április","Május"))</f>
        <v>Április</v>
      </c>
    </row>
    <row r="59" spans="1:8" x14ac:dyDescent="0.25">
      <c r="A59" s="1">
        <v>42469</v>
      </c>
      <c r="B59" s="2">
        <v>3200</v>
      </c>
      <c r="C59" t="s">
        <v>7</v>
      </c>
      <c r="E59" s="5" t="str">
        <f>IF(B59&gt;$K$3,"Átlag feletti","Átlag alatti")</f>
        <v>Átlag alatti</v>
      </c>
      <c r="G59">
        <f>MONTH(A59)</f>
        <v>4</v>
      </c>
      <c r="H59" t="str">
        <f>IF(G59=3,"Március",IF(G59=4,"Április","Május"))</f>
        <v>Április</v>
      </c>
    </row>
    <row r="60" spans="1:8" x14ac:dyDescent="0.25">
      <c r="A60" s="1">
        <v>42471</v>
      </c>
      <c r="B60" s="2">
        <v>5600</v>
      </c>
      <c r="C60" t="s">
        <v>1</v>
      </c>
      <c r="E60" s="5" t="str">
        <f>IF(B60&gt;$K$3,"Átlag feletti","Átlag alatti")</f>
        <v>Átlag feletti</v>
      </c>
      <c r="G60">
        <f>MONTH(A60)</f>
        <v>4</v>
      </c>
      <c r="H60" t="str">
        <f>IF(G60=3,"Március",IF(G60=4,"Április","Május"))</f>
        <v>Április</v>
      </c>
    </row>
    <row r="61" spans="1:8" x14ac:dyDescent="0.25">
      <c r="A61" s="1">
        <v>42471</v>
      </c>
      <c r="B61" s="2">
        <v>7800</v>
      </c>
      <c r="C61" t="s">
        <v>1</v>
      </c>
      <c r="E61" s="5" t="str">
        <f>IF(B61&gt;$K$3,"Átlag feletti","Átlag alatti")</f>
        <v>Átlag feletti</v>
      </c>
      <c r="G61">
        <f>MONTH(A61)</f>
        <v>4</v>
      </c>
      <c r="H61" t="str">
        <f>IF(G61=3,"Március",IF(G61=4,"Április","Május"))</f>
        <v>Április</v>
      </c>
    </row>
    <row r="62" spans="1:8" x14ac:dyDescent="0.25">
      <c r="A62" s="1">
        <v>42471</v>
      </c>
      <c r="B62" s="2">
        <v>1500</v>
      </c>
      <c r="C62" t="s">
        <v>6</v>
      </c>
      <c r="E62" s="5" t="str">
        <f>IF(B62&gt;$K$3,"Átlag feletti","Átlag alatti")</f>
        <v>Átlag alatti</v>
      </c>
      <c r="G62">
        <f>MONTH(A62)</f>
        <v>4</v>
      </c>
      <c r="H62" t="str">
        <f>IF(G62=3,"Március",IF(G62=4,"Április","Május"))</f>
        <v>Április</v>
      </c>
    </row>
    <row r="63" spans="1:8" x14ac:dyDescent="0.25">
      <c r="A63" s="1">
        <v>42471</v>
      </c>
      <c r="B63" s="2">
        <v>3200</v>
      </c>
      <c r="C63" t="s">
        <v>5</v>
      </c>
      <c r="E63" s="5" t="str">
        <f>IF(B63&gt;$K$3,"Átlag feletti","Átlag alatti")</f>
        <v>Átlag alatti</v>
      </c>
      <c r="G63">
        <f>MONTH(A63)</f>
        <v>4</v>
      </c>
      <c r="H63" t="str">
        <f>IF(G63=3,"Március",IF(G63=4,"Április","Május"))</f>
        <v>Április</v>
      </c>
    </row>
    <row r="64" spans="1:8" x14ac:dyDescent="0.25">
      <c r="A64" s="1">
        <v>42471</v>
      </c>
      <c r="B64" s="2">
        <v>4900</v>
      </c>
      <c r="C64" t="s">
        <v>5</v>
      </c>
      <c r="E64" s="5" t="str">
        <f>IF(B64&gt;$K$3,"Átlag feletti","Átlag alatti")</f>
        <v>Átlag alatti</v>
      </c>
      <c r="G64">
        <f>MONTH(A64)</f>
        <v>4</v>
      </c>
      <c r="H64" t="str">
        <f>IF(G64=3,"Március",IF(G64=4,"Április","Május"))</f>
        <v>Április</v>
      </c>
    </row>
    <row r="65" spans="1:8" x14ac:dyDescent="0.25">
      <c r="A65" s="1">
        <v>42471</v>
      </c>
      <c r="B65" s="2">
        <v>3200</v>
      </c>
      <c r="C65" t="s">
        <v>14</v>
      </c>
      <c r="E65" s="5" t="str">
        <f>IF(B65&gt;$K$3,"Átlag feletti","Átlag alatti")</f>
        <v>Átlag alatti</v>
      </c>
      <c r="G65">
        <f>MONTH(A65)</f>
        <v>4</v>
      </c>
      <c r="H65" t="str">
        <f>IF(G65=3,"Március",IF(G65=4,"Április","Május"))</f>
        <v>Április</v>
      </c>
    </row>
    <row r="66" spans="1:8" x14ac:dyDescent="0.25">
      <c r="A66" s="1">
        <v>42473</v>
      </c>
      <c r="B66" s="2">
        <v>5600</v>
      </c>
      <c r="C66" t="s">
        <v>12</v>
      </c>
      <c r="E66" s="5" t="str">
        <f>IF(B66&gt;$K$3,"Átlag feletti","Átlag alatti")</f>
        <v>Átlag feletti</v>
      </c>
      <c r="G66">
        <f>MONTH(A66)</f>
        <v>4</v>
      </c>
      <c r="H66" t="str">
        <f>IF(G66=3,"Március",IF(G66=4,"Április","Május"))</f>
        <v>Április</v>
      </c>
    </row>
    <row r="67" spans="1:8" x14ac:dyDescent="0.25">
      <c r="A67" s="1">
        <v>42473</v>
      </c>
      <c r="B67" s="2">
        <v>1900</v>
      </c>
      <c r="C67" t="s">
        <v>8</v>
      </c>
      <c r="E67" s="5" t="str">
        <f>IF(B67&gt;$K$3,"Átlag feletti","Átlag alatti")</f>
        <v>Átlag alatti</v>
      </c>
      <c r="G67">
        <f>MONTH(A67)</f>
        <v>4</v>
      </c>
      <c r="H67" t="str">
        <f>IF(G67=3,"Március",IF(G67=4,"Április","Május"))</f>
        <v>Április</v>
      </c>
    </row>
    <row r="68" spans="1:8" x14ac:dyDescent="0.25">
      <c r="A68" s="1">
        <v>42475</v>
      </c>
      <c r="B68" s="2">
        <v>3200</v>
      </c>
      <c r="C68" t="s">
        <v>10</v>
      </c>
      <c r="E68" s="5" t="str">
        <f>IF(B68&gt;$K$3,"Átlag feletti","Átlag alatti")</f>
        <v>Átlag alatti</v>
      </c>
      <c r="G68">
        <f>MONTH(A68)</f>
        <v>4</v>
      </c>
      <c r="H68" t="str">
        <f>IF(G68=3,"Március",IF(G68=4,"Április","Május"))</f>
        <v>Április</v>
      </c>
    </row>
    <row r="69" spans="1:8" x14ac:dyDescent="0.25">
      <c r="A69" s="1">
        <v>42475</v>
      </c>
      <c r="B69" s="2">
        <v>3800</v>
      </c>
      <c r="C69" t="s">
        <v>11</v>
      </c>
      <c r="E69" s="5" t="str">
        <f>IF(B69&gt;$K$3,"Átlag feletti","Átlag alatti")</f>
        <v>Átlag alatti</v>
      </c>
      <c r="G69">
        <f>MONTH(A69)</f>
        <v>4</v>
      </c>
      <c r="H69" t="str">
        <f>IF(G69=3,"Március",IF(G69=4,"Április","Május"))</f>
        <v>Április</v>
      </c>
    </row>
    <row r="70" spans="1:8" x14ac:dyDescent="0.25">
      <c r="A70" s="1">
        <v>42475</v>
      </c>
      <c r="B70" s="2">
        <v>3900</v>
      </c>
      <c r="C70" t="s">
        <v>3</v>
      </c>
      <c r="E70" s="5" t="str">
        <f>IF(B70&gt;$K$3,"Átlag feletti","Átlag alatti")</f>
        <v>Átlag alatti</v>
      </c>
      <c r="G70">
        <f>MONTH(A70)</f>
        <v>4</v>
      </c>
      <c r="H70" t="str">
        <f>IF(G70=3,"Március",IF(G70=4,"Április","Május"))</f>
        <v>Április</v>
      </c>
    </row>
    <row r="71" spans="1:8" x14ac:dyDescent="0.25">
      <c r="A71" s="1">
        <v>42475</v>
      </c>
      <c r="B71" s="2">
        <v>3400</v>
      </c>
      <c r="C71" t="s">
        <v>1</v>
      </c>
      <c r="E71" s="5" t="str">
        <f>IF(B71&gt;$K$3,"Átlag feletti","Átlag alatti")</f>
        <v>Átlag alatti</v>
      </c>
      <c r="G71">
        <f>MONTH(A71)</f>
        <v>4</v>
      </c>
      <c r="H71" t="str">
        <f>IF(G71=3,"Március",IF(G71=4,"Április","Május"))</f>
        <v>Április</v>
      </c>
    </row>
    <row r="72" spans="1:8" x14ac:dyDescent="0.25">
      <c r="A72" s="1">
        <v>42475</v>
      </c>
      <c r="B72" s="2">
        <v>6300</v>
      </c>
      <c r="C72" t="s">
        <v>3</v>
      </c>
      <c r="E72" s="5" t="str">
        <f>IF(B72&gt;$K$3,"Átlag feletti","Átlag alatti")</f>
        <v>Átlag feletti</v>
      </c>
      <c r="G72">
        <f>MONTH(A72)</f>
        <v>4</v>
      </c>
      <c r="H72" t="str">
        <f>IF(G72=3,"Március",IF(G72=4,"Április","Május"))</f>
        <v>Április</v>
      </c>
    </row>
    <row r="73" spans="1:8" x14ac:dyDescent="0.25">
      <c r="A73" s="1">
        <v>42475</v>
      </c>
      <c r="B73" s="2">
        <v>3200</v>
      </c>
      <c r="C73" t="s">
        <v>18</v>
      </c>
      <c r="E73" s="5" t="str">
        <f>IF(B73&gt;$K$3,"Átlag feletti","Átlag alatti")</f>
        <v>Átlag alatti</v>
      </c>
      <c r="G73">
        <f>MONTH(A73)</f>
        <v>4</v>
      </c>
      <c r="H73" t="str">
        <f>IF(G73=3,"Március",IF(G73=4,"Április","Május"))</f>
        <v>Április</v>
      </c>
    </row>
    <row r="74" spans="1:8" x14ac:dyDescent="0.25">
      <c r="A74" s="1">
        <v>42476</v>
      </c>
      <c r="B74" s="2">
        <v>8700</v>
      </c>
      <c r="C74" t="s">
        <v>0</v>
      </c>
      <c r="E74" s="5" t="str">
        <f>IF(B74&gt;$K$3,"Átlag feletti","Átlag alatti")</f>
        <v>Átlag feletti</v>
      </c>
      <c r="G74">
        <f>MONTH(A74)</f>
        <v>4</v>
      </c>
      <c r="H74" t="str">
        <f>IF(G74=3,"Március",IF(G74=4,"Április","Május"))</f>
        <v>Április</v>
      </c>
    </row>
    <row r="75" spans="1:8" x14ac:dyDescent="0.25">
      <c r="A75" s="1">
        <v>42476</v>
      </c>
      <c r="B75" s="2">
        <v>5600</v>
      </c>
      <c r="C75" t="s">
        <v>16</v>
      </c>
      <c r="E75" s="5" t="str">
        <f>IF(B75&gt;$K$3,"Átlag feletti","Átlag alatti")</f>
        <v>Átlag feletti</v>
      </c>
      <c r="G75">
        <f>MONTH(A75)</f>
        <v>4</v>
      </c>
      <c r="H75" t="str">
        <f>IF(G75=3,"Március",IF(G75=4,"Április","Május"))</f>
        <v>Április</v>
      </c>
    </row>
    <row r="76" spans="1:8" x14ac:dyDescent="0.25">
      <c r="A76" s="1">
        <v>42478</v>
      </c>
      <c r="B76" s="2">
        <v>3700</v>
      </c>
      <c r="C76" t="s">
        <v>10</v>
      </c>
      <c r="E76" s="5" t="str">
        <f>IF(B76&gt;$K$3,"Átlag feletti","Átlag alatti")</f>
        <v>Átlag alatti</v>
      </c>
      <c r="G76">
        <f>MONTH(A76)</f>
        <v>4</v>
      </c>
      <c r="H76" t="str">
        <f>IF(G76=3,"Március",IF(G76=4,"Április","Május"))</f>
        <v>Április</v>
      </c>
    </row>
    <row r="77" spans="1:8" x14ac:dyDescent="0.25">
      <c r="A77" s="1">
        <v>42479</v>
      </c>
      <c r="B77" s="2">
        <v>1900</v>
      </c>
      <c r="C77" t="s">
        <v>13</v>
      </c>
      <c r="E77" s="5" t="str">
        <f>IF(B77&gt;$K$3,"Átlag feletti","Átlag alatti")</f>
        <v>Átlag alatti</v>
      </c>
      <c r="G77">
        <f>MONTH(A77)</f>
        <v>4</v>
      </c>
      <c r="H77" t="str">
        <f>IF(G77=3,"Március",IF(G77=4,"Április","Május"))</f>
        <v>Április</v>
      </c>
    </row>
    <row r="78" spans="1:8" x14ac:dyDescent="0.25">
      <c r="A78" s="1">
        <v>42479</v>
      </c>
      <c r="B78" s="2">
        <v>3200</v>
      </c>
      <c r="C78" t="s">
        <v>2</v>
      </c>
      <c r="E78" s="5" t="str">
        <f>IF(B78&gt;$K$3,"Átlag feletti","Átlag alatti")</f>
        <v>Átlag alatti</v>
      </c>
      <c r="G78">
        <f>MONTH(A78)</f>
        <v>4</v>
      </c>
      <c r="H78" t="str">
        <f>IF(G78=3,"Március",IF(G78=4,"Április","Május"))</f>
        <v>Április</v>
      </c>
    </row>
    <row r="79" spans="1:8" x14ac:dyDescent="0.25">
      <c r="A79" s="1">
        <v>42479</v>
      </c>
      <c r="B79" s="2">
        <v>1900</v>
      </c>
      <c r="C79" t="s">
        <v>5</v>
      </c>
      <c r="E79" s="5" t="str">
        <f>IF(B79&gt;$K$3,"Átlag feletti","Átlag alatti")</f>
        <v>Átlag alatti</v>
      </c>
      <c r="G79">
        <f>MONTH(A79)</f>
        <v>4</v>
      </c>
      <c r="H79" t="str">
        <f>IF(G79=3,"Március",IF(G79=4,"Április","Május"))</f>
        <v>Április</v>
      </c>
    </row>
    <row r="80" spans="1:8" x14ac:dyDescent="0.25">
      <c r="A80" s="1">
        <v>42479</v>
      </c>
      <c r="B80" s="2">
        <v>9200</v>
      </c>
      <c r="C80" t="s">
        <v>6</v>
      </c>
      <c r="E80" s="5" t="str">
        <f>IF(B80&gt;$K$3,"Átlag feletti","Átlag alatti")</f>
        <v>Átlag feletti</v>
      </c>
      <c r="G80">
        <f>MONTH(A80)</f>
        <v>4</v>
      </c>
      <c r="H80" t="str">
        <f>IF(G80=3,"Március",IF(G80=4,"Április","Május"))</f>
        <v>Április</v>
      </c>
    </row>
    <row r="81" spans="1:8" x14ac:dyDescent="0.25">
      <c r="A81" s="1">
        <v>42489</v>
      </c>
      <c r="B81" s="2">
        <v>4700</v>
      </c>
      <c r="C81" t="s">
        <v>1</v>
      </c>
      <c r="E81" s="5" t="str">
        <f>IF(B81&gt;$K$3,"Átlag feletti","Átlag alatti")</f>
        <v>Átlag alatti</v>
      </c>
      <c r="G81">
        <f>MONTH(A81)</f>
        <v>4</v>
      </c>
      <c r="H81" t="str">
        <f>IF(G81=3,"Március",IF(G81=4,"Április","Május"))</f>
        <v>Április</v>
      </c>
    </row>
    <row r="82" spans="1:8" x14ac:dyDescent="0.25">
      <c r="A82" s="1">
        <v>42489</v>
      </c>
      <c r="B82" s="2">
        <v>8700</v>
      </c>
      <c r="C82" t="s">
        <v>5</v>
      </c>
      <c r="E82" s="5" t="str">
        <f>IF(B82&gt;$K$3,"Átlag feletti","Átlag alatti")</f>
        <v>Átlag feletti</v>
      </c>
      <c r="G82">
        <f>MONTH(A82)</f>
        <v>4</v>
      </c>
      <c r="H82" t="str">
        <f>IF(G82=3,"Március",IF(G82=4,"Április","Május"))</f>
        <v>Április</v>
      </c>
    </row>
    <row r="83" spans="1:8" x14ac:dyDescent="0.25">
      <c r="A83" s="1">
        <v>42491</v>
      </c>
      <c r="B83" s="2">
        <v>11900</v>
      </c>
      <c r="C83" t="s">
        <v>6</v>
      </c>
      <c r="E83" s="5" t="str">
        <f>IF(B83&gt;$K$3,"Átlag feletti","Átlag alatti")</f>
        <v>Átlag feletti</v>
      </c>
      <c r="G83">
        <f>MONTH(A83)</f>
        <v>5</v>
      </c>
      <c r="H83" t="str">
        <f>IF(G83=3,"Március",IF(G83=4,"Április","Május"))</f>
        <v>Május</v>
      </c>
    </row>
  </sheetData>
  <sortState ref="A2:H83">
    <sortCondition ref="A2:A83"/>
  </sortState>
  <mergeCells count="1">
    <mergeCell ref="G1:H1"/>
  </mergeCells>
  <conditionalFormatting sqref="E2:E83">
    <cfRule type="containsText" dxfId="0" priority="2" operator="containsText" text="alatti">
      <formula>NOT(ISERROR(SEARCH("alatti",E2)))</formula>
    </cfRule>
    <cfRule type="containsText" dxfId="1" priority="1" operator="containsText" text="feletti">
      <formula>NOT(ISERROR(SEARCH("feletti",E2)))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6" sqref="B6"/>
    </sheetView>
  </sheetViews>
  <sheetFormatPr defaultRowHeight="15" x14ac:dyDescent="0.25"/>
  <cols>
    <col min="2" max="2" width="26.140625" bestFit="1" customWidth="1"/>
  </cols>
  <sheetData>
    <row r="1" spans="1:2" x14ac:dyDescent="0.25">
      <c r="A1" t="s">
        <v>20</v>
      </c>
      <c r="B1" t="s">
        <v>30</v>
      </c>
    </row>
    <row r="2" spans="1:2" x14ac:dyDescent="0.25">
      <c r="A2" t="s">
        <v>21</v>
      </c>
      <c r="B2" t="s">
        <v>31</v>
      </c>
    </row>
    <row r="3" spans="1:2" x14ac:dyDescent="0.25">
      <c r="A3" t="s">
        <v>22</v>
      </c>
      <c r="B3" t="s">
        <v>32</v>
      </c>
    </row>
    <row r="4" spans="1:2" x14ac:dyDescent="0.25">
      <c r="A4" t="s">
        <v>23</v>
      </c>
      <c r="B4" t="s">
        <v>33</v>
      </c>
    </row>
    <row r="5" spans="1:2" x14ac:dyDescent="0.25">
      <c r="A5" t="s">
        <v>24</v>
      </c>
      <c r="B5" t="s">
        <v>34</v>
      </c>
    </row>
    <row r="6" spans="1:2" x14ac:dyDescent="0.25">
      <c r="A6" t="s">
        <v>25</v>
      </c>
    </row>
    <row r="7" spans="1:2" x14ac:dyDescent="0.25">
      <c r="A7" t="s">
        <v>26</v>
      </c>
    </row>
    <row r="8" spans="1:2" x14ac:dyDescent="0.25">
      <c r="A8" t="s">
        <v>27</v>
      </c>
    </row>
    <row r="9" spans="1:2" x14ac:dyDescent="0.25">
      <c r="A9" t="s">
        <v>28</v>
      </c>
    </row>
    <row r="10" spans="1:2" x14ac:dyDescent="0.25">
      <c r="A10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2017-03-24T10:22:31Z</dcterms:modified>
</cp:coreProperties>
</file>