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MINDEN\"/>
    </mc:Choice>
  </mc:AlternateContent>
  <bookViews>
    <workbookView xWindow="0" yWindow="0" windowWidth="18495" windowHeight="6750"/>
  </bookViews>
  <sheets>
    <sheet name="Munka1" sheetId="1" r:id="rId1"/>
  </sheets>
  <definedNames>
    <definedName name="_xlnm._FilterDatabase" localSheetId="0" hidden="1">Munka1!$A$3:$AH$96</definedName>
  </definedNames>
  <calcPr calcId="152511" concurrentCalc="0"/>
</workbook>
</file>

<file path=xl/calcChain.xml><?xml version="1.0" encoding="utf-8"?>
<calcChain xmlns="http://schemas.openxmlformats.org/spreadsheetml/2006/main">
  <c r="AA97" i="1" l="1"/>
  <c r="X97" i="1"/>
  <c r="T97" i="1"/>
  <c r="Q97" i="1"/>
  <c r="M97" i="1"/>
  <c r="J97" i="1"/>
  <c r="G97" i="1"/>
  <c r="F97" i="1"/>
  <c r="D97" i="1"/>
  <c r="C97" i="1"/>
  <c r="C98" i="1"/>
  <c r="D98" i="1"/>
  <c r="F98" i="1"/>
  <c r="G98" i="1"/>
  <c r="J98" i="1"/>
  <c r="M98" i="1"/>
  <c r="Q98" i="1"/>
  <c r="T98" i="1"/>
  <c r="X98" i="1"/>
  <c r="AA98" i="1"/>
  <c r="AA95" i="1"/>
  <c r="X95" i="1"/>
  <c r="T95" i="1"/>
  <c r="Q95" i="1"/>
  <c r="M95" i="1"/>
  <c r="J95" i="1"/>
  <c r="G95" i="1"/>
  <c r="F95" i="1"/>
  <c r="D95" i="1"/>
  <c r="C95" i="1"/>
  <c r="AH95" i="1"/>
  <c r="AG95" i="1"/>
  <c r="AF95" i="1"/>
  <c r="AE95" i="1"/>
  <c r="AD95" i="1"/>
  <c r="AC95" i="1"/>
  <c r="AB95" i="1"/>
  <c r="Z95" i="1"/>
  <c r="Y95" i="1"/>
  <c r="W95" i="1"/>
  <c r="V95" i="1"/>
  <c r="U95" i="1"/>
  <c r="S95" i="1"/>
  <c r="R95" i="1"/>
  <c r="P95" i="1"/>
  <c r="O95" i="1"/>
  <c r="N95" i="1"/>
  <c r="L95" i="1"/>
  <c r="K95" i="1"/>
  <c r="I95" i="1"/>
  <c r="H95" i="1"/>
  <c r="E95" i="1"/>
  <c r="E97" i="1"/>
  <c r="H97" i="1"/>
  <c r="I97" i="1"/>
  <c r="K97" i="1"/>
  <c r="L97" i="1"/>
  <c r="N97" i="1"/>
  <c r="O97" i="1"/>
  <c r="P97" i="1"/>
  <c r="R97" i="1"/>
  <c r="S97" i="1"/>
  <c r="U97" i="1"/>
  <c r="V97" i="1"/>
  <c r="W97" i="1"/>
  <c r="Y97" i="1"/>
  <c r="Z97" i="1"/>
  <c r="AB97" i="1"/>
  <c r="AC97" i="1"/>
  <c r="AD97" i="1"/>
  <c r="AE97" i="1"/>
  <c r="AF97" i="1"/>
  <c r="AG97" i="1"/>
  <c r="AH97" i="1"/>
  <c r="E98" i="1"/>
  <c r="H98" i="1"/>
  <c r="I98" i="1"/>
  <c r="K98" i="1"/>
  <c r="L98" i="1"/>
  <c r="N98" i="1"/>
  <c r="O98" i="1"/>
  <c r="P98" i="1"/>
  <c r="R98" i="1"/>
  <c r="S98" i="1"/>
  <c r="U98" i="1"/>
  <c r="V98" i="1"/>
  <c r="W98" i="1"/>
  <c r="Y98" i="1"/>
  <c r="Z98" i="1"/>
  <c r="AB98" i="1"/>
  <c r="AC98" i="1"/>
  <c r="AD98" i="1"/>
  <c r="AE98" i="1"/>
  <c r="AF98" i="1"/>
  <c r="AG98" i="1"/>
  <c r="AH98" i="1"/>
  <c r="AE8" i="1"/>
  <c r="AF8" i="1"/>
  <c r="AG8" i="1"/>
  <c r="AH8" i="1"/>
  <c r="AE9" i="1"/>
  <c r="AF9" i="1"/>
  <c r="AG9" i="1"/>
  <c r="AH9" i="1"/>
  <c r="AE10" i="1"/>
  <c r="AF10" i="1"/>
  <c r="AG10" i="1"/>
  <c r="AH10" i="1"/>
  <c r="AE11" i="1"/>
  <c r="AF11" i="1"/>
  <c r="AG11" i="1"/>
  <c r="AH11" i="1"/>
  <c r="AE12" i="1"/>
  <c r="AF12" i="1"/>
  <c r="AG12" i="1"/>
  <c r="AH12" i="1"/>
  <c r="AE13" i="1"/>
  <c r="AF13" i="1"/>
  <c r="AG13" i="1"/>
  <c r="AH13" i="1"/>
  <c r="AE14" i="1"/>
  <c r="AF14" i="1"/>
  <c r="AG14" i="1"/>
  <c r="AH14" i="1"/>
  <c r="AE15" i="1"/>
  <c r="AF15" i="1"/>
  <c r="AG15" i="1"/>
  <c r="AH15" i="1"/>
  <c r="AE16" i="1"/>
  <c r="AF16" i="1"/>
  <c r="AG16" i="1"/>
  <c r="AH16" i="1"/>
  <c r="AE17" i="1"/>
  <c r="AF17" i="1"/>
  <c r="AG17" i="1"/>
  <c r="AH17" i="1"/>
  <c r="AE18" i="1"/>
  <c r="AF18" i="1"/>
  <c r="AG18" i="1"/>
  <c r="AH18" i="1"/>
  <c r="AE19" i="1"/>
  <c r="AF19" i="1"/>
  <c r="AG19" i="1"/>
  <c r="AH19" i="1"/>
  <c r="AE20" i="1"/>
  <c r="AF20" i="1"/>
  <c r="AG20" i="1"/>
  <c r="AH2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E50" i="1"/>
  <c r="AF50" i="1"/>
  <c r="AG50" i="1"/>
  <c r="AH50" i="1"/>
  <c r="AE51" i="1"/>
  <c r="AF51" i="1"/>
  <c r="AG51" i="1"/>
  <c r="AH51" i="1"/>
  <c r="AE52" i="1"/>
  <c r="AF52" i="1"/>
  <c r="AG52" i="1"/>
  <c r="AH52" i="1"/>
  <c r="AE53" i="1"/>
  <c r="AF53" i="1"/>
  <c r="AG53" i="1"/>
  <c r="AH53" i="1"/>
  <c r="AE54" i="1"/>
  <c r="AF54" i="1"/>
  <c r="AG54" i="1"/>
  <c r="AH54" i="1"/>
  <c r="AE55" i="1"/>
  <c r="AF55" i="1"/>
  <c r="AG55" i="1"/>
  <c r="AH55" i="1"/>
  <c r="AE56" i="1"/>
  <c r="AF56" i="1"/>
  <c r="AG56" i="1"/>
  <c r="AH56" i="1"/>
  <c r="AE57" i="1"/>
  <c r="AF57" i="1"/>
  <c r="AG57" i="1"/>
  <c r="AH57" i="1"/>
  <c r="AE58" i="1"/>
  <c r="AF58" i="1"/>
  <c r="AG58" i="1"/>
  <c r="AH58" i="1"/>
  <c r="AE59" i="1"/>
  <c r="AF59" i="1"/>
  <c r="AG59" i="1"/>
  <c r="AH59" i="1"/>
  <c r="AE60" i="1"/>
  <c r="AF60" i="1"/>
  <c r="AG60" i="1"/>
  <c r="AH60" i="1"/>
  <c r="AE61" i="1"/>
  <c r="AF61" i="1"/>
  <c r="AG61" i="1"/>
  <c r="AH61" i="1"/>
  <c r="AE62" i="1"/>
  <c r="AF62" i="1"/>
  <c r="AG62" i="1"/>
  <c r="AH62" i="1"/>
  <c r="AE63" i="1"/>
  <c r="AF63" i="1"/>
  <c r="AG63" i="1"/>
  <c r="AH63" i="1"/>
  <c r="AE64" i="1"/>
  <c r="AF64" i="1"/>
  <c r="AG64" i="1"/>
  <c r="AH64" i="1"/>
  <c r="AE65" i="1"/>
  <c r="AF65" i="1"/>
  <c r="AG65" i="1"/>
  <c r="AH65" i="1"/>
  <c r="AE66" i="1"/>
  <c r="AF66" i="1"/>
  <c r="AG66" i="1"/>
  <c r="AH66" i="1"/>
  <c r="AE67" i="1"/>
  <c r="AF67" i="1"/>
  <c r="AG67" i="1"/>
  <c r="AH67" i="1"/>
  <c r="AE68" i="1"/>
  <c r="AF68" i="1"/>
  <c r="AG68" i="1"/>
  <c r="AH68" i="1"/>
  <c r="AE69" i="1"/>
  <c r="AF69" i="1"/>
  <c r="AG69" i="1"/>
  <c r="AH69" i="1"/>
  <c r="AE70" i="1"/>
  <c r="AF70" i="1"/>
  <c r="AG70" i="1"/>
  <c r="AH70" i="1"/>
  <c r="AE71" i="1"/>
  <c r="AF71" i="1"/>
  <c r="AG71" i="1"/>
  <c r="AH71" i="1"/>
  <c r="AE72" i="1"/>
  <c r="AF72" i="1"/>
  <c r="AG72" i="1"/>
  <c r="AH72" i="1"/>
  <c r="AE73" i="1"/>
  <c r="AF73" i="1"/>
  <c r="AG73" i="1"/>
  <c r="AH73" i="1"/>
  <c r="AE74" i="1"/>
  <c r="AF74" i="1"/>
  <c r="AG74" i="1"/>
  <c r="AH74" i="1"/>
  <c r="AE75" i="1"/>
  <c r="AF75" i="1"/>
  <c r="AG75" i="1"/>
  <c r="AH75" i="1"/>
  <c r="AE76" i="1"/>
  <c r="AF76" i="1"/>
  <c r="AG76" i="1"/>
  <c r="AH76" i="1"/>
  <c r="AE77" i="1"/>
  <c r="AF77" i="1"/>
  <c r="AG77" i="1"/>
  <c r="AH77" i="1"/>
  <c r="AE78" i="1"/>
  <c r="AF78" i="1"/>
  <c r="AG78" i="1"/>
  <c r="AH78" i="1"/>
  <c r="AE79" i="1"/>
  <c r="AF79" i="1"/>
  <c r="AG79" i="1"/>
  <c r="AH79" i="1"/>
  <c r="AE80" i="1"/>
  <c r="AF80" i="1"/>
  <c r="AG80" i="1"/>
  <c r="AH80" i="1"/>
  <c r="AE81" i="1"/>
  <c r="AF81" i="1"/>
  <c r="AG81" i="1"/>
  <c r="AH81" i="1"/>
  <c r="AE82" i="1"/>
  <c r="AF82" i="1"/>
  <c r="AG82" i="1"/>
  <c r="AH82" i="1"/>
  <c r="AE83" i="1"/>
  <c r="AF83" i="1"/>
  <c r="AG83" i="1"/>
  <c r="AH83" i="1"/>
  <c r="AE84" i="1"/>
  <c r="AF84" i="1"/>
  <c r="AG84" i="1"/>
  <c r="AH84" i="1"/>
  <c r="AE85" i="1"/>
  <c r="AF85" i="1"/>
  <c r="AG85" i="1"/>
  <c r="AH85" i="1"/>
  <c r="AE86" i="1"/>
  <c r="AF86" i="1"/>
  <c r="AG86" i="1"/>
  <c r="AH86" i="1"/>
  <c r="AE87" i="1"/>
  <c r="AF87" i="1"/>
  <c r="AG87" i="1"/>
  <c r="AH87" i="1"/>
  <c r="AE88" i="1"/>
  <c r="AF88" i="1"/>
  <c r="AG88" i="1"/>
  <c r="AH88" i="1"/>
  <c r="AE89" i="1"/>
  <c r="AF89" i="1"/>
  <c r="AG89" i="1"/>
  <c r="AH89" i="1"/>
  <c r="AE90" i="1"/>
  <c r="AF90" i="1"/>
  <c r="AG90" i="1"/>
  <c r="AH90" i="1"/>
  <c r="AE91" i="1"/>
  <c r="AF91" i="1"/>
  <c r="AG91" i="1"/>
  <c r="AH91" i="1"/>
  <c r="AE92" i="1"/>
  <c r="AF92" i="1"/>
  <c r="AG92" i="1"/>
  <c r="AH92" i="1"/>
  <c r="AE93" i="1"/>
  <c r="AF93" i="1"/>
  <c r="AG93" i="1"/>
  <c r="AH93" i="1"/>
  <c r="AE94" i="1"/>
  <c r="AF94" i="1"/>
  <c r="AG94" i="1"/>
  <c r="AH94" i="1"/>
  <c r="AE96" i="1"/>
  <c r="AF96" i="1"/>
  <c r="AG96" i="1"/>
  <c r="AH96" i="1"/>
  <c r="AE7" i="1"/>
  <c r="AF7" i="1"/>
  <c r="AG7" i="1"/>
  <c r="AH7" i="1"/>
  <c r="AE5" i="1"/>
  <c r="AF5" i="1"/>
  <c r="AG5" i="1"/>
  <c r="AH5" i="1"/>
  <c r="AE6" i="1"/>
  <c r="AF6" i="1"/>
  <c r="AG6" i="1"/>
  <c r="AH6" i="1"/>
  <c r="AH4" i="1"/>
  <c r="AG4" i="1"/>
  <c r="AF4" i="1"/>
  <c r="AE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1" i="1"/>
  <c r="AC41" i="1"/>
  <c r="AD41" i="1"/>
  <c r="AB42" i="1"/>
  <c r="AC42" i="1"/>
  <c r="AD42" i="1"/>
  <c r="AB43" i="1"/>
  <c r="AC43" i="1"/>
  <c r="AD43" i="1"/>
  <c r="AB44" i="1"/>
  <c r="AC44" i="1"/>
  <c r="AD44" i="1"/>
  <c r="AB45" i="1"/>
  <c r="AC45" i="1"/>
  <c r="AD45" i="1"/>
  <c r="AB46" i="1"/>
  <c r="AC46" i="1"/>
  <c r="AD46" i="1"/>
  <c r="AB47" i="1"/>
  <c r="AC47" i="1"/>
  <c r="AD47" i="1"/>
  <c r="AB48" i="1"/>
  <c r="AC48" i="1"/>
  <c r="AD48" i="1"/>
  <c r="AB49" i="1"/>
  <c r="AC49" i="1"/>
  <c r="AD49" i="1"/>
  <c r="AB50" i="1"/>
  <c r="AC50" i="1"/>
  <c r="AD50" i="1"/>
  <c r="AB51" i="1"/>
  <c r="AC51" i="1"/>
  <c r="AD51" i="1"/>
  <c r="AB52" i="1"/>
  <c r="AC52" i="1"/>
  <c r="AD52" i="1"/>
  <c r="AB53" i="1"/>
  <c r="AC53" i="1"/>
  <c r="AD53" i="1"/>
  <c r="AB54" i="1"/>
  <c r="AC54" i="1"/>
  <c r="AD54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AB92" i="1"/>
  <c r="AC92" i="1"/>
  <c r="AD92" i="1"/>
  <c r="AB93" i="1"/>
  <c r="AC93" i="1"/>
  <c r="AD93" i="1"/>
  <c r="AB94" i="1"/>
  <c r="AC94" i="1"/>
  <c r="AD94" i="1"/>
  <c r="AB96" i="1"/>
  <c r="AC96" i="1"/>
  <c r="AD96" i="1"/>
  <c r="AD4" i="1"/>
  <c r="AC4" i="1"/>
  <c r="AB4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U70" i="1"/>
  <c r="V70" i="1"/>
  <c r="W70" i="1"/>
  <c r="U71" i="1"/>
  <c r="V71" i="1"/>
  <c r="W71" i="1"/>
  <c r="U72" i="1"/>
  <c r="V72" i="1"/>
  <c r="W72" i="1"/>
  <c r="U73" i="1"/>
  <c r="V73" i="1"/>
  <c r="W73" i="1"/>
  <c r="U74" i="1"/>
  <c r="V74" i="1"/>
  <c r="W74" i="1"/>
  <c r="U75" i="1"/>
  <c r="V75" i="1"/>
  <c r="W75" i="1"/>
  <c r="U76" i="1"/>
  <c r="V76" i="1"/>
  <c r="W76" i="1"/>
  <c r="U77" i="1"/>
  <c r="V77" i="1"/>
  <c r="W77" i="1"/>
  <c r="U78" i="1"/>
  <c r="V78" i="1"/>
  <c r="W78" i="1"/>
  <c r="U79" i="1"/>
  <c r="V79" i="1"/>
  <c r="W79" i="1"/>
  <c r="U80" i="1"/>
  <c r="V80" i="1"/>
  <c r="W80" i="1"/>
  <c r="U81" i="1"/>
  <c r="V81" i="1"/>
  <c r="W81" i="1"/>
  <c r="U82" i="1"/>
  <c r="V82" i="1"/>
  <c r="W82" i="1"/>
  <c r="U83" i="1"/>
  <c r="V83" i="1"/>
  <c r="W83" i="1"/>
  <c r="U84" i="1"/>
  <c r="V84" i="1"/>
  <c r="W84" i="1"/>
  <c r="U85" i="1"/>
  <c r="V85" i="1"/>
  <c r="W85" i="1"/>
  <c r="U86" i="1"/>
  <c r="V86" i="1"/>
  <c r="W86" i="1"/>
  <c r="U87" i="1"/>
  <c r="V87" i="1"/>
  <c r="W87" i="1"/>
  <c r="U88" i="1"/>
  <c r="V88" i="1"/>
  <c r="W88" i="1"/>
  <c r="U89" i="1"/>
  <c r="V89" i="1"/>
  <c r="W89" i="1"/>
  <c r="U90" i="1"/>
  <c r="V90" i="1"/>
  <c r="W90" i="1"/>
  <c r="U91" i="1"/>
  <c r="V91" i="1"/>
  <c r="W91" i="1"/>
  <c r="U92" i="1"/>
  <c r="V92" i="1"/>
  <c r="W92" i="1"/>
  <c r="U93" i="1"/>
  <c r="V93" i="1"/>
  <c r="W93" i="1"/>
  <c r="U94" i="1"/>
  <c r="V94" i="1"/>
  <c r="W94" i="1"/>
  <c r="U96" i="1"/>
  <c r="V96" i="1"/>
  <c r="W96" i="1"/>
  <c r="W4" i="1"/>
  <c r="V4" i="1"/>
  <c r="U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6" i="1"/>
  <c r="O96" i="1"/>
  <c r="P96" i="1"/>
  <c r="P4" i="1"/>
  <c r="O4" i="1"/>
  <c r="N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  <c r="H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6" i="1"/>
  <c r="Z4" i="1"/>
  <c r="S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6" i="1"/>
  <c r="L5" i="1"/>
  <c r="L6" i="1"/>
  <c r="L7" i="1"/>
  <c r="L8" i="1"/>
  <c r="L9" i="1"/>
  <c r="L10" i="1"/>
  <c r="L11" i="1"/>
  <c r="L12" i="1"/>
  <c r="L13" i="1"/>
  <c r="L14" i="1"/>
  <c r="L4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4" i="1"/>
  <c r="Y34" i="1"/>
  <c r="Y35" i="1"/>
  <c r="Y36" i="1"/>
  <c r="Y37" i="1"/>
  <c r="Y38" i="1"/>
  <c r="Y39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4" i="1"/>
  <c r="R34" i="1"/>
  <c r="R35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Y5" i="1"/>
  <c r="R5" i="1"/>
  <c r="K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5" i="1"/>
</calcChain>
</file>

<file path=xl/sharedStrings.xml><?xml version="1.0" encoding="utf-8"?>
<sst xmlns="http://schemas.openxmlformats.org/spreadsheetml/2006/main" count="159" uniqueCount="51">
  <si>
    <t>Jobbik</t>
  </si>
  <si>
    <t>Fidesz</t>
  </si>
  <si>
    <t>szavazók száma</t>
  </si>
  <si>
    <t>szavazat</t>
  </si>
  <si>
    <t>arány</t>
  </si>
  <si>
    <t>szavazókör</t>
  </si>
  <si>
    <t>település</t>
  </si>
  <si>
    <t>érvényes szavazatok</t>
  </si>
  <si>
    <t>1.</t>
  </si>
  <si>
    <t>3.</t>
  </si>
  <si>
    <t>2015. időközi</t>
  </si>
  <si>
    <t>2014. országgyűlési</t>
  </si>
  <si>
    <t>szavazat-differencia</t>
  </si>
  <si>
    <t>2014. ogy.</t>
  </si>
  <si>
    <t>14/15. szavazat-differencia</t>
  </si>
  <si>
    <t>szavazat-arány</t>
  </si>
  <si>
    <t>szavazat-szám</t>
  </si>
  <si>
    <t>összes választóre vetítve</t>
  </si>
  <si>
    <t>2014. országgyűlési listás</t>
  </si>
  <si>
    <t>igen</t>
  </si>
  <si>
    <t>Bakonynána</t>
  </si>
  <si>
    <t>Bánd</t>
  </si>
  <si>
    <t>Csehbánya</t>
  </si>
  <si>
    <t>Csetény</t>
  </si>
  <si>
    <t>Dudar</t>
  </si>
  <si>
    <t>Eplény</t>
  </si>
  <si>
    <t>Hajmáskér</t>
  </si>
  <si>
    <t>Hárskút</t>
  </si>
  <si>
    <t>Herend</t>
  </si>
  <si>
    <t>Jásd</t>
  </si>
  <si>
    <t>Királyszentistván</t>
  </si>
  <si>
    <t>Kislõd</t>
  </si>
  <si>
    <t>Lókút</t>
  </si>
  <si>
    <t>Márkó</t>
  </si>
  <si>
    <t>Nemesvámos</t>
  </si>
  <si>
    <t>Olaszfalu</t>
  </si>
  <si>
    <t>Öskü</t>
  </si>
  <si>
    <t>Sóly</t>
  </si>
  <si>
    <t>Szápár</t>
  </si>
  <si>
    <t>Szentgál</t>
  </si>
  <si>
    <t>Tés</t>
  </si>
  <si>
    <t>Úrkút</t>
  </si>
  <si>
    <t>Városlõd</t>
  </si>
  <si>
    <t>Veszprém</t>
  </si>
  <si>
    <t>Vilonya</t>
  </si>
  <si>
    <t>Kész Zoltán / MSZP–DK–Együtt–PM–MLP</t>
  </si>
  <si>
    <t>2 átjel.</t>
  </si>
  <si>
    <t>baloldal 3. helyről az 1. helyre került</t>
  </si>
  <si>
    <t>falvak</t>
  </si>
  <si>
    <t>össz.</t>
  </si>
  <si>
    <t>Veszprém megye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</si>
</sst>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2" xfId="1" applyNumberFormat="1" applyFont="1" applyBorder="1"/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1" applyNumberFormat="1" applyFont="1" applyBorder="1"/>
    <xf numFmtId="0" fontId="0" fillId="0" borderId="7" xfId="1" applyNumberFormat="1" applyFont="1" applyBorder="1"/>
    <xf numFmtId="0" fontId="3" fillId="0" borderId="0" xfId="0" applyFont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0" xfId="0" applyFill="1" applyBorder="1"/>
    <xf numFmtId="164" fontId="0" fillId="3" borderId="2" xfId="1" applyNumberFormat="1" applyFont="1" applyFill="1" applyBorder="1"/>
    <xf numFmtId="0" fontId="0" fillId="3" borderId="0" xfId="1" applyNumberFormat="1" applyFont="1" applyFill="1" applyBorder="1"/>
    <xf numFmtId="164" fontId="0" fillId="3" borderId="0" xfId="1" applyNumberFormat="1" applyFont="1" applyFill="1" applyBorder="1"/>
    <xf numFmtId="0" fontId="0" fillId="3" borderId="7" xfId="1" applyNumberFormat="1" applyFont="1" applyFill="1" applyBorder="1"/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164" fontId="0" fillId="2" borderId="2" xfId="1" applyNumberFormat="1" applyFont="1" applyFill="1" applyBorder="1"/>
    <xf numFmtId="0" fontId="0" fillId="2" borderId="0" xfId="1" applyNumberFormat="1" applyFont="1" applyFill="1" applyBorder="1"/>
    <xf numFmtId="164" fontId="0" fillId="2" borderId="0" xfId="1" applyNumberFormat="1" applyFont="1" applyFill="1" applyBorder="1"/>
    <xf numFmtId="0" fontId="0" fillId="2" borderId="7" xfId="1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J100" sqref="AJ100"/>
    </sheetView>
  </sheetViews>
  <sheetFormatPr defaultRowHeight="15" x14ac:dyDescent="0.25"/>
  <cols>
    <col min="1" max="1" width="18.5703125" bestFit="1" customWidth="1"/>
    <col min="2" max="2" width="10.5703125" style="1" bestFit="1" customWidth="1"/>
    <col min="35" max="35" width="9.140625" style="1"/>
  </cols>
  <sheetData>
    <row r="1" spans="1:35" s="12" customFormat="1" ht="30" customHeight="1" x14ac:dyDescent="0.2">
      <c r="A1" s="20" t="s">
        <v>6</v>
      </c>
      <c r="B1" s="23" t="s">
        <v>5</v>
      </c>
      <c r="C1" s="20" t="s">
        <v>10</v>
      </c>
      <c r="D1" s="26"/>
      <c r="E1" s="33"/>
      <c r="F1" s="34" t="s">
        <v>11</v>
      </c>
      <c r="G1" s="26"/>
      <c r="H1" s="33"/>
      <c r="I1" s="28" t="s">
        <v>14</v>
      </c>
      <c r="J1" s="20" t="s">
        <v>0</v>
      </c>
      <c r="K1" s="26"/>
      <c r="L1" s="26"/>
      <c r="M1" s="26"/>
      <c r="N1" s="26"/>
      <c r="O1" s="26"/>
      <c r="P1" s="23"/>
      <c r="Q1" s="20" t="s">
        <v>1</v>
      </c>
      <c r="R1" s="26"/>
      <c r="S1" s="26"/>
      <c r="T1" s="26"/>
      <c r="U1" s="26"/>
      <c r="V1" s="26"/>
      <c r="W1" s="23"/>
      <c r="X1" s="26" t="s">
        <v>45</v>
      </c>
      <c r="Y1" s="26"/>
      <c r="Z1" s="26"/>
      <c r="AA1" s="26"/>
      <c r="AB1" s="26"/>
      <c r="AC1" s="26"/>
      <c r="AD1" s="23"/>
      <c r="AE1" s="41" t="s">
        <v>8</v>
      </c>
      <c r="AF1" s="42"/>
      <c r="AG1" s="39" t="s">
        <v>9</v>
      </c>
      <c r="AH1" s="40"/>
      <c r="AI1" s="17" t="s">
        <v>47</v>
      </c>
    </row>
    <row r="2" spans="1:35" s="12" customFormat="1" ht="11.25" customHeight="1" x14ac:dyDescent="0.2">
      <c r="A2" s="21"/>
      <c r="B2" s="24"/>
      <c r="C2" s="21" t="s">
        <v>2</v>
      </c>
      <c r="D2" s="27" t="s">
        <v>7</v>
      </c>
      <c r="E2" s="43"/>
      <c r="F2" s="31" t="s">
        <v>2</v>
      </c>
      <c r="G2" s="27" t="s">
        <v>7</v>
      </c>
      <c r="H2" s="43"/>
      <c r="I2" s="29"/>
      <c r="J2" s="21" t="s">
        <v>10</v>
      </c>
      <c r="K2" s="27"/>
      <c r="L2" s="27"/>
      <c r="M2" s="27" t="s">
        <v>18</v>
      </c>
      <c r="N2" s="27"/>
      <c r="O2" s="27"/>
      <c r="P2" s="24" t="s">
        <v>12</v>
      </c>
      <c r="Q2" s="21" t="s">
        <v>10</v>
      </c>
      <c r="R2" s="27"/>
      <c r="S2" s="27"/>
      <c r="T2" s="27" t="s">
        <v>18</v>
      </c>
      <c r="U2" s="27"/>
      <c r="V2" s="27"/>
      <c r="W2" s="24" t="s">
        <v>12</v>
      </c>
      <c r="X2" s="27" t="s">
        <v>10</v>
      </c>
      <c r="Y2" s="27"/>
      <c r="Z2" s="27"/>
      <c r="AA2" s="27" t="s">
        <v>18</v>
      </c>
      <c r="AB2" s="27"/>
      <c r="AC2" s="27"/>
      <c r="AD2" s="24" t="s">
        <v>12</v>
      </c>
      <c r="AE2" s="37" t="s">
        <v>10</v>
      </c>
      <c r="AF2" s="35" t="s">
        <v>13</v>
      </c>
      <c r="AG2" s="35" t="s">
        <v>10</v>
      </c>
      <c r="AH2" s="29" t="s">
        <v>13</v>
      </c>
      <c r="AI2" s="18"/>
    </row>
    <row r="3" spans="1:35" s="12" customFormat="1" ht="30" customHeight="1" x14ac:dyDescent="0.2">
      <c r="A3" s="22"/>
      <c r="B3" s="25"/>
      <c r="C3" s="22"/>
      <c r="D3" s="13" t="s">
        <v>3</v>
      </c>
      <c r="E3" s="14" t="s">
        <v>4</v>
      </c>
      <c r="F3" s="32"/>
      <c r="G3" s="13" t="s">
        <v>3</v>
      </c>
      <c r="H3" s="14" t="s">
        <v>4</v>
      </c>
      <c r="I3" s="30"/>
      <c r="J3" s="15" t="s">
        <v>16</v>
      </c>
      <c r="K3" s="13" t="s">
        <v>15</v>
      </c>
      <c r="L3" s="14" t="s">
        <v>17</v>
      </c>
      <c r="M3" s="15" t="s">
        <v>16</v>
      </c>
      <c r="N3" s="13" t="s">
        <v>15</v>
      </c>
      <c r="O3" s="14" t="s">
        <v>17</v>
      </c>
      <c r="P3" s="25"/>
      <c r="Q3" s="15" t="s">
        <v>16</v>
      </c>
      <c r="R3" s="13" t="s">
        <v>15</v>
      </c>
      <c r="S3" s="14" t="s">
        <v>17</v>
      </c>
      <c r="T3" s="15" t="s">
        <v>16</v>
      </c>
      <c r="U3" s="13" t="s">
        <v>15</v>
      </c>
      <c r="V3" s="14" t="s">
        <v>17</v>
      </c>
      <c r="W3" s="25"/>
      <c r="X3" s="15" t="s">
        <v>16</v>
      </c>
      <c r="Y3" s="13" t="s">
        <v>15</v>
      </c>
      <c r="Z3" s="14" t="s">
        <v>17</v>
      </c>
      <c r="AA3" s="15" t="s">
        <v>16</v>
      </c>
      <c r="AB3" s="13" t="s">
        <v>15</v>
      </c>
      <c r="AC3" s="14" t="s">
        <v>17</v>
      </c>
      <c r="AD3" s="25"/>
      <c r="AE3" s="38"/>
      <c r="AF3" s="36"/>
      <c r="AG3" s="36"/>
      <c r="AH3" s="30"/>
      <c r="AI3" s="19"/>
    </row>
    <row r="4" spans="1:35" x14ac:dyDescent="0.25">
      <c r="A4" s="7" t="s">
        <v>20</v>
      </c>
      <c r="B4" s="9">
        <v>1</v>
      </c>
      <c r="C4" s="7">
        <v>819</v>
      </c>
      <c r="D4" s="2">
        <v>247</v>
      </c>
      <c r="E4" s="3">
        <f t="shared" ref="E4:E34" si="0">D4/C4</f>
        <v>0.30158730158730157</v>
      </c>
      <c r="F4" s="10">
        <v>774</v>
      </c>
      <c r="G4" s="10">
        <v>425</v>
      </c>
      <c r="H4" s="3">
        <f>G4/F4</f>
        <v>0.54909560723514217</v>
      </c>
      <c r="I4" s="10">
        <f>D4-G4</f>
        <v>-178</v>
      </c>
      <c r="J4" s="7">
        <v>51</v>
      </c>
      <c r="K4" s="5">
        <f t="shared" ref="K4:K34" si="1">J4/D4</f>
        <v>0.20647773279352227</v>
      </c>
      <c r="L4" s="3">
        <f>J4/C4</f>
        <v>6.2271062271062272E-2</v>
      </c>
      <c r="M4" s="10">
        <v>102</v>
      </c>
      <c r="N4" s="5">
        <f>M4/G4</f>
        <v>0.24</v>
      </c>
      <c r="O4" s="3">
        <f>M4/F4</f>
        <v>0.13178294573643412</v>
      </c>
      <c r="P4" s="11">
        <f>J4-M4</f>
        <v>-51</v>
      </c>
      <c r="Q4" s="7">
        <v>90</v>
      </c>
      <c r="R4" s="5">
        <f t="shared" ref="R4:R34" si="2">Q4/D4</f>
        <v>0.36437246963562753</v>
      </c>
      <c r="S4" s="3">
        <f>Q4/C4</f>
        <v>0.10989010989010989</v>
      </c>
      <c r="T4" s="10">
        <v>193</v>
      </c>
      <c r="U4" s="5">
        <f>T4/G4</f>
        <v>0.45411764705882351</v>
      </c>
      <c r="V4" s="3">
        <f>T4/F4</f>
        <v>0.24935400516795866</v>
      </c>
      <c r="W4" s="11">
        <f>Q4-T4</f>
        <v>-103</v>
      </c>
      <c r="X4" s="2">
        <v>87</v>
      </c>
      <c r="Y4" s="5">
        <f t="shared" ref="Y4:Y34" si="3">X4/D4</f>
        <v>0.35222672064777327</v>
      </c>
      <c r="Z4" s="3">
        <f>X4/C4</f>
        <v>0.10622710622710622</v>
      </c>
      <c r="AA4" s="10">
        <v>89</v>
      </c>
      <c r="AB4" s="5">
        <f>AA4/G4</f>
        <v>0.20941176470588235</v>
      </c>
      <c r="AC4" s="3">
        <f>AA4/F4</f>
        <v>0.11498708010335917</v>
      </c>
      <c r="AD4" s="11">
        <f>X4-AA4</f>
        <v>-2</v>
      </c>
      <c r="AE4" s="8" t="str">
        <f>IF(J4=MAX(J4,Q4,X4),"Jobbik",IF(Q4=MAX(J4,Q4,X4),"Fidesz",IF(X4=MAX(J4,Q4,X4),"Kész Z."," ")))</f>
        <v>Fidesz</v>
      </c>
      <c r="AF4" s="6" t="str">
        <f>IF(M4=MAX(M4,T4,AA4),"Jobbik",IF(T4=MAX(M4,T4,AA4),"Fidesz",IF(AA4=MAX(M4,T4,AA4),"Kész Z."," ")))</f>
        <v>Fidesz</v>
      </c>
      <c r="AG4" s="4" t="str">
        <f>IF(J4=MIN(J4,Q4,X4),"Jobbik",IF(Q4=MIN(J4,Q4,X4),"Fidesz",IF(X4=MIN(J4,Q4,X4),"közös lista"," ")))</f>
        <v>Jobbik</v>
      </c>
      <c r="AH4" s="9" t="str">
        <f>IF(M4=MIN(M4,T4,AA4),"Jobbik",IF(T4=MIN(M4,T4,AA4),"Fidesz",IF(AA4=MIN(M4,T4,AA4),"közös lista"," ")))</f>
        <v>közös lista</v>
      </c>
      <c r="AI4" s="16"/>
    </row>
    <row r="5" spans="1:35" x14ac:dyDescent="0.25">
      <c r="A5" s="7" t="s">
        <v>21</v>
      </c>
      <c r="B5" s="9">
        <v>1</v>
      </c>
      <c r="C5" s="7">
        <v>561</v>
      </c>
      <c r="D5" s="2">
        <v>260</v>
      </c>
      <c r="E5" s="3">
        <f t="shared" si="0"/>
        <v>0.46345811051693403</v>
      </c>
      <c r="F5" s="10">
        <v>507</v>
      </c>
      <c r="G5" s="10">
        <v>358</v>
      </c>
      <c r="H5" s="3">
        <f t="shared" ref="H5:H66" si="4">G5/F5</f>
        <v>0.70611439842209078</v>
      </c>
      <c r="I5" s="10">
        <f t="shared" ref="I5:I66" si="5">D5-G5</f>
        <v>-98</v>
      </c>
      <c r="J5" s="7">
        <v>57</v>
      </c>
      <c r="K5" s="5">
        <f t="shared" si="1"/>
        <v>0.21923076923076923</v>
      </c>
      <c r="L5" s="3">
        <f t="shared" ref="L5:L66" si="6">J5/C5</f>
        <v>0.10160427807486631</v>
      </c>
      <c r="M5" s="10">
        <v>81</v>
      </c>
      <c r="N5" s="5">
        <f>M5/G5</f>
        <v>0.22625698324022347</v>
      </c>
      <c r="O5" s="3">
        <f>M5/F5</f>
        <v>0.15976331360946747</v>
      </c>
      <c r="P5" s="11">
        <f>J5-M5</f>
        <v>-24</v>
      </c>
      <c r="Q5" s="7">
        <v>91</v>
      </c>
      <c r="R5" s="5">
        <f t="shared" si="2"/>
        <v>0.35</v>
      </c>
      <c r="S5" s="3">
        <f t="shared" ref="S5:S66" si="7">Q5/C5</f>
        <v>0.16221033868092691</v>
      </c>
      <c r="T5" s="10">
        <v>170</v>
      </c>
      <c r="U5" s="5">
        <f t="shared" ref="U5:U66" si="8">T5/G5</f>
        <v>0.47486033519553073</v>
      </c>
      <c r="V5" s="3">
        <f t="shared" ref="V5:V66" si="9">T5/F5</f>
        <v>0.33530571992110453</v>
      </c>
      <c r="W5" s="11">
        <f t="shared" ref="W5:W66" si="10">Q5-T5</f>
        <v>-79</v>
      </c>
      <c r="X5" s="2">
        <v>78</v>
      </c>
      <c r="Y5" s="5">
        <f t="shared" si="3"/>
        <v>0.3</v>
      </c>
      <c r="Z5" s="3">
        <f t="shared" ref="Z5:Z66" si="11">X5/C5</f>
        <v>0.13903743315508021</v>
      </c>
      <c r="AA5" s="10">
        <v>71</v>
      </c>
      <c r="AB5" s="5">
        <f>AA5/G5</f>
        <v>0.19832402234636873</v>
      </c>
      <c r="AC5" s="3">
        <f>AA5/F5</f>
        <v>0.14003944773175542</v>
      </c>
      <c r="AD5" s="11">
        <f>X5-AA5</f>
        <v>7</v>
      </c>
      <c r="AE5" s="8" t="str">
        <f t="shared" ref="AE5:AE6" si="12">IF(J5=MAX(J5,Q5,X5),"Jobbik",IF(Q5=MAX(J5,Q5,X5),"Fidesz",IF(X5=MAX(J5,Q5,X5),"Kész Z."," ")))</f>
        <v>Fidesz</v>
      </c>
      <c r="AF5" s="6" t="str">
        <f t="shared" ref="AF5:AF6" si="13">IF(M5=MAX(M5,T5,AA5),"Jobbik",IF(T5=MAX(M5,T5,AA5),"Fidesz",IF(AA5=MAX(M5,T5,AA5),"Kész Z."," ")))</f>
        <v>Fidesz</v>
      </c>
      <c r="AG5" s="4" t="str">
        <f t="shared" ref="AG5:AG6" si="14">IF(J5=MIN(J5,Q5,X5),"Jobbik",IF(Q5=MIN(J5,Q5,X5),"Fidesz",IF(X5=MIN(J5,Q5,X5),"közös lista"," ")))</f>
        <v>Jobbik</v>
      </c>
      <c r="AH5" s="9" t="str">
        <f t="shared" ref="AH5:AH6" si="15">IF(M5=MIN(M5,T5,AA5),"Jobbik",IF(T5=MIN(M5,T5,AA5),"Fidesz",IF(AA5=MIN(M5,T5,AA5),"közös lista"," ")))</f>
        <v>közös lista</v>
      </c>
      <c r="AI5" s="16"/>
    </row>
    <row r="6" spans="1:35" x14ac:dyDescent="0.25">
      <c r="A6" s="7" t="s">
        <v>22</v>
      </c>
      <c r="B6" s="9">
        <v>1</v>
      </c>
      <c r="C6" s="7">
        <v>238</v>
      </c>
      <c r="D6" s="2">
        <v>93</v>
      </c>
      <c r="E6" s="3">
        <f t="shared" si="0"/>
        <v>0.3907563025210084</v>
      </c>
      <c r="F6" s="10">
        <v>235</v>
      </c>
      <c r="G6" s="10">
        <v>163</v>
      </c>
      <c r="H6" s="3">
        <f t="shared" si="4"/>
        <v>0.69361702127659575</v>
      </c>
      <c r="I6" s="10">
        <f t="shared" si="5"/>
        <v>-70</v>
      </c>
      <c r="J6" s="7">
        <v>9</v>
      </c>
      <c r="K6" s="5">
        <f t="shared" si="1"/>
        <v>9.6774193548387094E-2</v>
      </c>
      <c r="L6" s="3">
        <f t="shared" si="6"/>
        <v>3.7815126050420166E-2</v>
      </c>
      <c r="M6" s="10">
        <v>31</v>
      </c>
      <c r="N6" s="5">
        <f>M6/G6</f>
        <v>0.19018404907975461</v>
      </c>
      <c r="O6" s="3">
        <f>M6/F6</f>
        <v>0.13191489361702127</v>
      </c>
      <c r="P6" s="11">
        <f>J6-M6</f>
        <v>-22</v>
      </c>
      <c r="Q6" s="7">
        <v>33</v>
      </c>
      <c r="R6" s="5">
        <f t="shared" si="2"/>
        <v>0.35483870967741937</v>
      </c>
      <c r="S6" s="3">
        <f t="shared" si="7"/>
        <v>0.13865546218487396</v>
      </c>
      <c r="T6" s="10">
        <v>102</v>
      </c>
      <c r="U6" s="5">
        <f t="shared" si="8"/>
        <v>0.62576687116564422</v>
      </c>
      <c r="V6" s="3">
        <f t="shared" si="9"/>
        <v>0.43404255319148938</v>
      </c>
      <c r="W6" s="11">
        <f t="shared" si="10"/>
        <v>-69</v>
      </c>
      <c r="X6" s="2">
        <v>17</v>
      </c>
      <c r="Y6" s="5">
        <f t="shared" si="3"/>
        <v>0.18279569892473119</v>
      </c>
      <c r="Z6" s="3">
        <f t="shared" si="11"/>
        <v>7.1428571428571425E-2</v>
      </c>
      <c r="AA6" s="10">
        <v>15</v>
      </c>
      <c r="AB6" s="5">
        <f>AA6/G6</f>
        <v>9.202453987730061E-2</v>
      </c>
      <c r="AC6" s="3">
        <f>AA6/F6</f>
        <v>6.3829787234042548E-2</v>
      </c>
      <c r="AD6" s="11">
        <f>X6-AA6</f>
        <v>2</v>
      </c>
      <c r="AE6" s="8" t="str">
        <f t="shared" si="12"/>
        <v>Fidesz</v>
      </c>
      <c r="AF6" s="6" t="str">
        <f t="shared" si="13"/>
        <v>Fidesz</v>
      </c>
      <c r="AG6" s="4" t="str">
        <f t="shared" si="14"/>
        <v>Jobbik</v>
      </c>
      <c r="AH6" s="9" t="str">
        <f t="shared" si="15"/>
        <v>közös lista</v>
      </c>
      <c r="AI6" s="16"/>
    </row>
    <row r="7" spans="1:35" x14ac:dyDescent="0.25">
      <c r="A7" s="7" t="s">
        <v>23</v>
      </c>
      <c r="B7" s="9">
        <v>1</v>
      </c>
      <c r="C7" s="7">
        <v>753</v>
      </c>
      <c r="D7" s="2">
        <v>263</v>
      </c>
      <c r="E7" s="3">
        <f t="shared" si="0"/>
        <v>0.34926958831341304</v>
      </c>
      <c r="F7" s="10">
        <v>743</v>
      </c>
      <c r="G7" s="10">
        <v>452</v>
      </c>
      <c r="H7" s="3">
        <f t="shared" si="4"/>
        <v>0.60834454912516822</v>
      </c>
      <c r="I7" s="10">
        <f t="shared" si="5"/>
        <v>-189</v>
      </c>
      <c r="J7" s="7">
        <v>75</v>
      </c>
      <c r="K7" s="5">
        <f t="shared" si="1"/>
        <v>0.28517110266159695</v>
      </c>
      <c r="L7" s="3">
        <f t="shared" si="6"/>
        <v>9.9601593625498003E-2</v>
      </c>
      <c r="M7" s="10">
        <v>116</v>
      </c>
      <c r="N7" s="5">
        <f>M7/G7</f>
        <v>0.25663716814159293</v>
      </c>
      <c r="O7" s="3">
        <f>M7/F7</f>
        <v>0.15612382234185734</v>
      </c>
      <c r="P7" s="11">
        <f>J7-M7</f>
        <v>-41</v>
      </c>
      <c r="Q7" s="7">
        <v>79</v>
      </c>
      <c r="R7" s="5">
        <f t="shared" si="2"/>
        <v>0.30038022813688214</v>
      </c>
      <c r="S7" s="3">
        <f t="shared" si="7"/>
        <v>0.10491367861885791</v>
      </c>
      <c r="T7" s="10">
        <v>201</v>
      </c>
      <c r="U7" s="5">
        <f t="shared" si="8"/>
        <v>0.44469026548672569</v>
      </c>
      <c r="V7" s="3">
        <f t="shared" si="9"/>
        <v>0.27052489905787347</v>
      </c>
      <c r="W7" s="11">
        <f t="shared" si="10"/>
        <v>-122</v>
      </c>
      <c r="X7" s="2">
        <v>92</v>
      </c>
      <c r="Y7" s="5">
        <f t="shared" si="3"/>
        <v>0.34980988593155893</v>
      </c>
      <c r="Z7" s="3">
        <f t="shared" si="11"/>
        <v>0.12217795484727756</v>
      </c>
      <c r="AA7" s="10">
        <v>103</v>
      </c>
      <c r="AB7" s="5">
        <f>AA7/G7</f>
        <v>0.22787610619469026</v>
      </c>
      <c r="AC7" s="3">
        <f>AA7/F7</f>
        <v>0.1386271870794078</v>
      </c>
      <c r="AD7" s="11">
        <f>X7-AA7</f>
        <v>-11</v>
      </c>
      <c r="AE7" s="8" t="str">
        <f>IF(J7=MAX(J7,Q7,X7),"Jobbik",IF(Q7=MAX(J7,Q7,X7),"Fidesz",IF(X7=MAX(J7,Q7,X7),"Kész Z."," ")))</f>
        <v>Kész Z.</v>
      </c>
      <c r="AF7" s="6" t="str">
        <f>IF(M7=MAX(M7,T7,AA7),"Jobbik",IF(T7=MAX(M7,T7,AA7),"Fidesz",IF(AA7=MAX(M7,T7,AA7),"Kész Z."," ")))</f>
        <v>Fidesz</v>
      </c>
      <c r="AG7" s="4" t="str">
        <f>IF(J7=MIN(J7,Q7,X7),"Jobbik",IF(Q7=MIN(J7,Q7,X7),"Fidesz",IF(X7=MIN(J7,Q7,X7),"közös lista"," ")))</f>
        <v>Jobbik</v>
      </c>
      <c r="AH7" s="9" t="str">
        <f>IF(M7=MIN(M7,T7,AA7),"Jobbik",IF(T7=MIN(M7,T7,AA7),"Fidesz",IF(AA7=MIN(M7,T7,AA7),"közös lista"," ")))</f>
        <v>közös lista</v>
      </c>
      <c r="AI7" s="16" t="s">
        <v>19</v>
      </c>
    </row>
    <row r="8" spans="1:35" x14ac:dyDescent="0.25">
      <c r="A8" s="7" t="s">
        <v>23</v>
      </c>
      <c r="B8" s="9">
        <v>2</v>
      </c>
      <c r="C8" s="7">
        <v>755</v>
      </c>
      <c r="D8" s="2">
        <v>248</v>
      </c>
      <c r="E8" s="3">
        <f t="shared" si="0"/>
        <v>0.32847682119205296</v>
      </c>
      <c r="F8" s="10">
        <v>759</v>
      </c>
      <c r="G8" s="10">
        <v>468</v>
      </c>
      <c r="H8" s="3">
        <f t="shared" si="4"/>
        <v>0.61660079051383399</v>
      </c>
      <c r="I8" s="10">
        <f t="shared" si="5"/>
        <v>-220</v>
      </c>
      <c r="J8" s="7">
        <v>91</v>
      </c>
      <c r="K8" s="5">
        <f t="shared" si="1"/>
        <v>0.36693548387096775</v>
      </c>
      <c r="L8" s="3">
        <f t="shared" si="6"/>
        <v>0.12052980132450331</v>
      </c>
      <c r="M8" s="10">
        <v>138</v>
      </c>
      <c r="N8" s="5">
        <f>M8/G8</f>
        <v>0.29487179487179488</v>
      </c>
      <c r="O8" s="3">
        <f>M8/F8</f>
        <v>0.18181818181818182</v>
      </c>
      <c r="P8" s="11">
        <f>J8-M8</f>
        <v>-47</v>
      </c>
      <c r="Q8" s="7">
        <v>68</v>
      </c>
      <c r="R8" s="5">
        <f t="shared" si="2"/>
        <v>0.27419354838709675</v>
      </c>
      <c r="S8" s="3">
        <f t="shared" si="7"/>
        <v>9.006622516556291E-2</v>
      </c>
      <c r="T8" s="10">
        <v>217</v>
      </c>
      <c r="U8" s="5">
        <f t="shared" si="8"/>
        <v>0.46367521367521369</v>
      </c>
      <c r="V8" s="3">
        <f t="shared" si="9"/>
        <v>0.28590250329380762</v>
      </c>
      <c r="W8" s="11">
        <f t="shared" si="10"/>
        <v>-149</v>
      </c>
      <c r="X8" s="2">
        <v>76</v>
      </c>
      <c r="Y8" s="5">
        <f t="shared" si="3"/>
        <v>0.30645161290322581</v>
      </c>
      <c r="Z8" s="3">
        <f t="shared" si="11"/>
        <v>0.10066225165562914</v>
      </c>
      <c r="AA8" s="10">
        <v>81</v>
      </c>
      <c r="AB8" s="5">
        <f>AA8/G8</f>
        <v>0.17307692307692307</v>
      </c>
      <c r="AC8" s="3">
        <f>AA8/F8</f>
        <v>0.1067193675889328</v>
      </c>
      <c r="AD8" s="11">
        <f>X8-AA8</f>
        <v>-5</v>
      </c>
      <c r="AE8" s="8" t="str">
        <f t="shared" ref="AE8:AE71" si="16">IF(J8=MAX(J8,Q8,X8),"Jobbik",IF(Q8=MAX(J8,Q8,X8),"Fidesz",IF(X8=MAX(J8,Q8,X8),"Kész Z."," ")))</f>
        <v>Jobbik</v>
      </c>
      <c r="AF8" s="6" t="str">
        <f t="shared" ref="AF8:AF71" si="17">IF(M8=MAX(M8,T8,AA8),"Jobbik",IF(T8=MAX(M8,T8,AA8),"Fidesz",IF(AA8=MAX(M8,T8,AA8),"Kész Z."," ")))</f>
        <v>Fidesz</v>
      </c>
      <c r="AG8" s="4" t="str">
        <f t="shared" ref="AG8:AG71" si="18">IF(J8=MIN(J8,Q8,X8),"Jobbik",IF(Q8=MIN(J8,Q8,X8),"Fidesz",IF(X8=MIN(J8,Q8,X8),"közös lista"," ")))</f>
        <v>Fidesz</v>
      </c>
      <c r="AH8" s="9" t="str">
        <f t="shared" ref="AH8:AH71" si="19">IF(M8=MIN(M8,T8,AA8),"Jobbik",IF(T8=MIN(M8,T8,AA8),"Fidesz",IF(AA8=MIN(M8,T8,AA8),"közös lista"," ")))</f>
        <v>közös lista</v>
      </c>
      <c r="AI8" s="16"/>
    </row>
    <row r="9" spans="1:35" x14ac:dyDescent="0.25">
      <c r="A9" s="7" t="s">
        <v>24</v>
      </c>
      <c r="B9" s="9">
        <v>1</v>
      </c>
      <c r="C9" s="7">
        <v>688</v>
      </c>
      <c r="D9" s="2">
        <v>178</v>
      </c>
      <c r="E9" s="3">
        <f t="shared" si="0"/>
        <v>0.25872093023255816</v>
      </c>
      <c r="F9" s="10">
        <v>669</v>
      </c>
      <c r="G9" s="10">
        <v>339</v>
      </c>
      <c r="H9" s="3">
        <f t="shared" si="4"/>
        <v>0.50672645739910316</v>
      </c>
      <c r="I9" s="10">
        <f t="shared" si="5"/>
        <v>-161</v>
      </c>
      <c r="J9" s="7">
        <v>46</v>
      </c>
      <c r="K9" s="5">
        <f t="shared" si="1"/>
        <v>0.25842696629213485</v>
      </c>
      <c r="L9" s="3">
        <f t="shared" si="6"/>
        <v>6.6860465116279064E-2</v>
      </c>
      <c r="M9" s="10">
        <v>79</v>
      </c>
      <c r="N9" s="5">
        <f>M9/G9</f>
        <v>0.23303834808259588</v>
      </c>
      <c r="O9" s="3">
        <f>M9/F9</f>
        <v>0.11808669656203288</v>
      </c>
      <c r="P9" s="11">
        <f>J9-M9</f>
        <v>-33</v>
      </c>
      <c r="Q9" s="7">
        <v>62</v>
      </c>
      <c r="R9" s="5">
        <f t="shared" si="2"/>
        <v>0.34831460674157305</v>
      </c>
      <c r="S9" s="3">
        <f t="shared" si="7"/>
        <v>9.0116279069767435E-2</v>
      </c>
      <c r="T9" s="10">
        <v>167</v>
      </c>
      <c r="U9" s="5">
        <f t="shared" si="8"/>
        <v>0.49262536873156343</v>
      </c>
      <c r="V9" s="3">
        <f t="shared" si="9"/>
        <v>0.24962630792227206</v>
      </c>
      <c r="W9" s="11">
        <f t="shared" si="10"/>
        <v>-105</v>
      </c>
      <c r="X9" s="2">
        <v>59</v>
      </c>
      <c r="Y9" s="5">
        <f t="shared" si="3"/>
        <v>0.33146067415730335</v>
      </c>
      <c r="Z9" s="3">
        <f t="shared" si="11"/>
        <v>8.5755813953488372E-2</v>
      </c>
      <c r="AA9" s="10">
        <v>78</v>
      </c>
      <c r="AB9" s="5">
        <f>AA9/G9</f>
        <v>0.23008849557522124</v>
      </c>
      <c r="AC9" s="3">
        <f>AA9/F9</f>
        <v>0.11659192825112108</v>
      </c>
      <c r="AD9" s="11">
        <f>X9-AA9</f>
        <v>-19</v>
      </c>
      <c r="AE9" s="8" t="str">
        <f t="shared" si="16"/>
        <v>Fidesz</v>
      </c>
      <c r="AF9" s="6" t="str">
        <f t="shared" si="17"/>
        <v>Fidesz</v>
      </c>
      <c r="AG9" s="4" t="str">
        <f t="shared" si="18"/>
        <v>Jobbik</v>
      </c>
      <c r="AH9" s="9" t="str">
        <f t="shared" si="19"/>
        <v>közös lista</v>
      </c>
      <c r="AI9" s="16"/>
    </row>
    <row r="10" spans="1:35" x14ac:dyDescent="0.25">
      <c r="A10" s="7" t="s">
        <v>24</v>
      </c>
      <c r="B10" s="9">
        <v>2</v>
      </c>
      <c r="C10" s="7">
        <v>737</v>
      </c>
      <c r="D10" s="2">
        <v>214</v>
      </c>
      <c r="E10" s="3">
        <f t="shared" si="0"/>
        <v>0.29036635006784262</v>
      </c>
      <c r="F10" s="10">
        <v>730</v>
      </c>
      <c r="G10" s="10">
        <v>410</v>
      </c>
      <c r="H10" s="3">
        <f t="shared" si="4"/>
        <v>0.56164383561643838</v>
      </c>
      <c r="I10" s="10">
        <f t="shared" si="5"/>
        <v>-196</v>
      </c>
      <c r="J10" s="7">
        <v>26</v>
      </c>
      <c r="K10" s="5">
        <f t="shared" si="1"/>
        <v>0.12149532710280374</v>
      </c>
      <c r="L10" s="3">
        <f t="shared" si="6"/>
        <v>3.5278154681139755E-2</v>
      </c>
      <c r="M10" s="10">
        <v>69</v>
      </c>
      <c r="N10" s="5">
        <f>M10/G10</f>
        <v>0.16829268292682928</v>
      </c>
      <c r="O10" s="3">
        <f>M10/F10</f>
        <v>9.452054794520548E-2</v>
      </c>
      <c r="P10" s="11">
        <f>J10-M10</f>
        <v>-43</v>
      </c>
      <c r="Q10" s="7">
        <v>65</v>
      </c>
      <c r="R10" s="5">
        <f t="shared" si="2"/>
        <v>0.30373831775700932</v>
      </c>
      <c r="S10" s="3">
        <f t="shared" si="7"/>
        <v>8.819538670284939E-2</v>
      </c>
      <c r="T10" s="10">
        <v>190</v>
      </c>
      <c r="U10" s="5">
        <f t="shared" si="8"/>
        <v>0.46341463414634149</v>
      </c>
      <c r="V10" s="3">
        <f t="shared" si="9"/>
        <v>0.26027397260273971</v>
      </c>
      <c r="W10" s="11">
        <f t="shared" si="10"/>
        <v>-125</v>
      </c>
      <c r="X10" s="2">
        <v>106</v>
      </c>
      <c r="Y10" s="5">
        <f t="shared" si="3"/>
        <v>0.49532710280373832</v>
      </c>
      <c r="Z10" s="3">
        <f t="shared" si="11"/>
        <v>0.14382632293080055</v>
      </c>
      <c r="AA10" s="10">
        <v>123</v>
      </c>
      <c r="AB10" s="5">
        <f>AA10/G10</f>
        <v>0.3</v>
      </c>
      <c r="AC10" s="3">
        <f>AA10/F10</f>
        <v>0.16849315068493151</v>
      </c>
      <c r="AD10" s="11">
        <f>X10-AA10</f>
        <v>-17</v>
      </c>
      <c r="AE10" s="8" t="str">
        <f t="shared" si="16"/>
        <v>Kész Z.</v>
      </c>
      <c r="AF10" s="6" t="str">
        <f t="shared" si="17"/>
        <v>Fidesz</v>
      </c>
      <c r="AG10" s="4" t="str">
        <f t="shared" si="18"/>
        <v>Jobbik</v>
      </c>
      <c r="AH10" s="9" t="str">
        <f t="shared" si="19"/>
        <v>Jobbik</v>
      </c>
      <c r="AI10" s="16"/>
    </row>
    <row r="11" spans="1:35" x14ac:dyDescent="0.25">
      <c r="A11" s="7" t="s">
        <v>25</v>
      </c>
      <c r="B11" s="9">
        <v>1</v>
      </c>
      <c r="C11" s="7">
        <v>437</v>
      </c>
      <c r="D11" s="2">
        <v>150</v>
      </c>
      <c r="E11" s="3">
        <f t="shared" si="0"/>
        <v>0.34324942791762014</v>
      </c>
      <c r="F11" s="10">
        <v>439</v>
      </c>
      <c r="G11" s="10">
        <v>291</v>
      </c>
      <c r="H11" s="3">
        <f t="shared" si="4"/>
        <v>0.66287015945330297</v>
      </c>
      <c r="I11" s="10">
        <f t="shared" si="5"/>
        <v>-141</v>
      </c>
      <c r="J11" s="7">
        <v>23</v>
      </c>
      <c r="K11" s="5">
        <f t="shared" si="1"/>
        <v>0.15333333333333332</v>
      </c>
      <c r="L11" s="3">
        <f t="shared" si="6"/>
        <v>5.2631578947368418E-2</v>
      </c>
      <c r="M11" s="10">
        <v>44</v>
      </c>
      <c r="N11" s="5">
        <f>M11/G11</f>
        <v>0.15120274914089346</v>
      </c>
      <c r="O11" s="3">
        <f>M11/F11</f>
        <v>0.10022779043280182</v>
      </c>
      <c r="P11" s="11">
        <f>J11-M11</f>
        <v>-21</v>
      </c>
      <c r="Q11" s="7">
        <v>58</v>
      </c>
      <c r="R11" s="5">
        <f t="shared" si="2"/>
        <v>0.38666666666666666</v>
      </c>
      <c r="S11" s="3">
        <f t="shared" si="7"/>
        <v>0.13272311212814644</v>
      </c>
      <c r="T11" s="10">
        <v>171</v>
      </c>
      <c r="U11" s="5">
        <f t="shared" si="8"/>
        <v>0.58762886597938147</v>
      </c>
      <c r="V11" s="3">
        <f t="shared" si="9"/>
        <v>0.38952164009111617</v>
      </c>
      <c r="W11" s="11">
        <f t="shared" si="10"/>
        <v>-113</v>
      </c>
      <c r="X11" s="2">
        <v>62</v>
      </c>
      <c r="Y11" s="5">
        <f t="shared" si="3"/>
        <v>0.41333333333333333</v>
      </c>
      <c r="Z11" s="3">
        <f t="shared" si="11"/>
        <v>0.14187643020594964</v>
      </c>
      <c r="AA11" s="10">
        <v>55</v>
      </c>
      <c r="AB11" s="5">
        <f>AA11/G11</f>
        <v>0.18900343642611683</v>
      </c>
      <c r="AC11" s="3">
        <f>AA11/F11</f>
        <v>0.12528473804100229</v>
      </c>
      <c r="AD11" s="11">
        <f>X11-AA11</f>
        <v>7</v>
      </c>
      <c r="AE11" s="8" t="str">
        <f t="shared" si="16"/>
        <v>Kész Z.</v>
      </c>
      <c r="AF11" s="6" t="str">
        <f t="shared" si="17"/>
        <v>Fidesz</v>
      </c>
      <c r="AG11" s="4" t="str">
        <f t="shared" si="18"/>
        <v>Jobbik</v>
      </c>
      <c r="AH11" s="9" t="str">
        <f t="shared" si="19"/>
        <v>Jobbik</v>
      </c>
      <c r="AI11" s="16"/>
    </row>
    <row r="12" spans="1:35" x14ac:dyDescent="0.25">
      <c r="A12" s="7" t="s">
        <v>26</v>
      </c>
      <c r="B12" s="9">
        <v>1</v>
      </c>
      <c r="C12" s="7">
        <v>923</v>
      </c>
      <c r="D12" s="2">
        <v>307</v>
      </c>
      <c r="E12" s="3">
        <f t="shared" si="0"/>
        <v>0.33261105092091009</v>
      </c>
      <c r="F12" s="10">
        <v>923</v>
      </c>
      <c r="G12" s="10">
        <v>503</v>
      </c>
      <c r="H12" s="3">
        <f t="shared" si="4"/>
        <v>0.5449620801733478</v>
      </c>
      <c r="I12" s="10">
        <f t="shared" si="5"/>
        <v>-196</v>
      </c>
      <c r="J12" s="7">
        <v>83</v>
      </c>
      <c r="K12" s="5">
        <f t="shared" si="1"/>
        <v>0.27035830618892509</v>
      </c>
      <c r="L12" s="3">
        <f t="shared" si="6"/>
        <v>8.9924160346695564E-2</v>
      </c>
      <c r="M12" s="10">
        <v>124</v>
      </c>
      <c r="N12" s="5">
        <f>M12/G12</f>
        <v>0.24652087475149106</v>
      </c>
      <c r="O12" s="3">
        <f>M12/F12</f>
        <v>0.13434452871072589</v>
      </c>
      <c r="P12" s="11">
        <f>J12-M12</f>
        <v>-41</v>
      </c>
      <c r="Q12" s="7">
        <v>68</v>
      </c>
      <c r="R12" s="5">
        <f t="shared" si="2"/>
        <v>0.22149837133550487</v>
      </c>
      <c r="S12" s="3">
        <f t="shared" si="7"/>
        <v>7.3672806067172261E-2</v>
      </c>
      <c r="T12" s="10">
        <v>193</v>
      </c>
      <c r="U12" s="5">
        <f t="shared" si="8"/>
        <v>0.38369781312127238</v>
      </c>
      <c r="V12" s="3">
        <f t="shared" si="9"/>
        <v>0.20910075839653305</v>
      </c>
      <c r="W12" s="11">
        <f t="shared" si="10"/>
        <v>-125</v>
      </c>
      <c r="X12" s="2">
        <v>125</v>
      </c>
      <c r="Y12" s="5">
        <f t="shared" si="3"/>
        <v>0.40716612377850164</v>
      </c>
      <c r="Z12" s="3">
        <f t="shared" si="11"/>
        <v>0.13542795232936078</v>
      </c>
      <c r="AA12" s="10">
        <v>130</v>
      </c>
      <c r="AB12" s="5">
        <f>AA12/G12</f>
        <v>0.25844930417495032</v>
      </c>
      <c r="AC12" s="3">
        <f>AA12/F12</f>
        <v>0.14084507042253522</v>
      </c>
      <c r="AD12" s="11">
        <f>X12-AA12</f>
        <v>-5</v>
      </c>
      <c r="AE12" s="8" t="str">
        <f t="shared" si="16"/>
        <v>Kész Z.</v>
      </c>
      <c r="AF12" s="6" t="str">
        <f t="shared" si="17"/>
        <v>Fidesz</v>
      </c>
      <c r="AG12" s="4" t="str">
        <f t="shared" si="18"/>
        <v>Fidesz</v>
      </c>
      <c r="AH12" s="9" t="str">
        <f t="shared" si="19"/>
        <v>Jobbik</v>
      </c>
      <c r="AI12" s="16"/>
    </row>
    <row r="13" spans="1:35" x14ac:dyDescent="0.25">
      <c r="A13" s="7" t="s">
        <v>26</v>
      </c>
      <c r="B13" s="9">
        <v>2</v>
      </c>
      <c r="C13" s="7">
        <v>659</v>
      </c>
      <c r="D13" s="2">
        <v>176</v>
      </c>
      <c r="E13" s="3">
        <f t="shared" si="0"/>
        <v>0.26707132018209406</v>
      </c>
      <c r="F13" s="10">
        <v>656</v>
      </c>
      <c r="G13" s="10">
        <v>343</v>
      </c>
      <c r="H13" s="3">
        <f t="shared" si="4"/>
        <v>0.52286585365853655</v>
      </c>
      <c r="I13" s="10">
        <f t="shared" si="5"/>
        <v>-167</v>
      </c>
      <c r="J13" s="7">
        <v>45</v>
      </c>
      <c r="K13" s="5">
        <f t="shared" si="1"/>
        <v>0.25568181818181818</v>
      </c>
      <c r="L13" s="3">
        <f t="shared" si="6"/>
        <v>6.8285280728376321E-2</v>
      </c>
      <c r="M13" s="10">
        <v>90</v>
      </c>
      <c r="N13" s="5">
        <f>M13/G13</f>
        <v>0.26239067055393583</v>
      </c>
      <c r="O13" s="3">
        <f>M13/F13</f>
        <v>0.13719512195121952</v>
      </c>
      <c r="P13" s="11">
        <f>J13-M13</f>
        <v>-45</v>
      </c>
      <c r="Q13" s="7">
        <v>36</v>
      </c>
      <c r="R13" s="5">
        <f t="shared" si="2"/>
        <v>0.20454545454545456</v>
      </c>
      <c r="S13" s="3">
        <f t="shared" si="7"/>
        <v>5.4628224582701064E-2</v>
      </c>
      <c r="T13" s="10">
        <v>147</v>
      </c>
      <c r="U13" s="5">
        <f t="shared" si="8"/>
        <v>0.42857142857142855</v>
      </c>
      <c r="V13" s="3">
        <f t="shared" si="9"/>
        <v>0.22408536585365854</v>
      </c>
      <c r="W13" s="11">
        <f t="shared" si="10"/>
        <v>-111</v>
      </c>
      <c r="X13" s="2">
        <v>71</v>
      </c>
      <c r="Y13" s="5">
        <f t="shared" si="3"/>
        <v>0.40340909090909088</v>
      </c>
      <c r="Z13" s="3">
        <f t="shared" si="11"/>
        <v>0.10773899848254932</v>
      </c>
      <c r="AA13" s="10">
        <v>76</v>
      </c>
      <c r="AB13" s="5">
        <f>AA13/G13</f>
        <v>0.22157434402332363</v>
      </c>
      <c r="AC13" s="3">
        <f>AA13/F13</f>
        <v>0.11585365853658537</v>
      </c>
      <c r="AD13" s="11">
        <f>X13-AA13</f>
        <v>-5</v>
      </c>
      <c r="AE13" s="8" t="str">
        <f t="shared" si="16"/>
        <v>Kész Z.</v>
      </c>
      <c r="AF13" s="6" t="str">
        <f t="shared" si="17"/>
        <v>Fidesz</v>
      </c>
      <c r="AG13" s="4" t="str">
        <f t="shared" si="18"/>
        <v>Fidesz</v>
      </c>
      <c r="AH13" s="9" t="str">
        <f t="shared" si="19"/>
        <v>közös lista</v>
      </c>
      <c r="AI13" s="16" t="s">
        <v>19</v>
      </c>
    </row>
    <row r="14" spans="1:35" x14ac:dyDescent="0.25">
      <c r="A14" s="7" t="s">
        <v>26</v>
      </c>
      <c r="B14" s="9">
        <v>3</v>
      </c>
      <c r="C14" s="7">
        <v>834</v>
      </c>
      <c r="D14" s="2">
        <v>148</v>
      </c>
      <c r="E14" s="3">
        <f t="shared" si="0"/>
        <v>0.17745803357314149</v>
      </c>
      <c r="F14" s="10">
        <v>814</v>
      </c>
      <c r="G14" s="10">
        <v>285</v>
      </c>
      <c r="H14" s="3">
        <f t="shared" si="4"/>
        <v>0.3501228501228501</v>
      </c>
      <c r="I14" s="10">
        <f t="shared" si="5"/>
        <v>-137</v>
      </c>
      <c r="J14" s="7">
        <v>49</v>
      </c>
      <c r="K14" s="5">
        <f t="shared" si="1"/>
        <v>0.33108108108108109</v>
      </c>
      <c r="L14" s="3">
        <f t="shared" si="6"/>
        <v>5.8752997601918468E-2</v>
      </c>
      <c r="M14" s="10">
        <v>85</v>
      </c>
      <c r="N14" s="5">
        <f>M14/G14</f>
        <v>0.2982456140350877</v>
      </c>
      <c r="O14" s="3">
        <f>M14/F14</f>
        <v>0.10442260442260443</v>
      </c>
      <c r="P14" s="11">
        <f>J14-M14</f>
        <v>-36</v>
      </c>
      <c r="Q14" s="7">
        <v>38</v>
      </c>
      <c r="R14" s="5">
        <f t="shared" si="2"/>
        <v>0.25675675675675674</v>
      </c>
      <c r="S14" s="3">
        <f t="shared" si="7"/>
        <v>4.5563549160671464E-2</v>
      </c>
      <c r="T14" s="10">
        <v>126</v>
      </c>
      <c r="U14" s="5">
        <f t="shared" si="8"/>
        <v>0.44210526315789472</v>
      </c>
      <c r="V14" s="3">
        <f t="shared" si="9"/>
        <v>0.15479115479115479</v>
      </c>
      <c r="W14" s="11">
        <f t="shared" si="10"/>
        <v>-88</v>
      </c>
      <c r="X14" s="2">
        <v>50</v>
      </c>
      <c r="Y14" s="5">
        <f t="shared" si="3"/>
        <v>0.33783783783783783</v>
      </c>
      <c r="Z14" s="3">
        <f t="shared" si="11"/>
        <v>5.9952038369304558E-2</v>
      </c>
      <c r="AA14" s="10">
        <v>54</v>
      </c>
      <c r="AB14" s="5">
        <f>AA14/G14</f>
        <v>0.18947368421052632</v>
      </c>
      <c r="AC14" s="3">
        <f>AA14/F14</f>
        <v>6.6339066339066333E-2</v>
      </c>
      <c r="AD14" s="11">
        <f>X14-AA14</f>
        <v>-4</v>
      </c>
      <c r="AE14" s="8" t="str">
        <f t="shared" si="16"/>
        <v>Kész Z.</v>
      </c>
      <c r="AF14" s="6" t="str">
        <f t="shared" si="17"/>
        <v>Fidesz</v>
      </c>
      <c r="AG14" s="4" t="str">
        <f t="shared" si="18"/>
        <v>Fidesz</v>
      </c>
      <c r="AH14" s="9" t="str">
        <f t="shared" si="19"/>
        <v>közös lista</v>
      </c>
      <c r="AI14" s="16" t="s">
        <v>19</v>
      </c>
    </row>
    <row r="15" spans="1:35" x14ac:dyDescent="0.25">
      <c r="A15" s="7" t="s">
        <v>27</v>
      </c>
      <c r="B15" s="9">
        <v>1</v>
      </c>
      <c r="C15" s="7">
        <v>556</v>
      </c>
      <c r="D15" s="2">
        <v>255</v>
      </c>
      <c r="E15" s="3">
        <f t="shared" si="0"/>
        <v>0.45863309352517984</v>
      </c>
      <c r="F15" s="10">
        <v>540</v>
      </c>
      <c r="G15" s="10">
        <v>342</v>
      </c>
      <c r="H15" s="3">
        <f t="shared" si="4"/>
        <v>0.6333333333333333</v>
      </c>
      <c r="I15" s="10">
        <f t="shared" si="5"/>
        <v>-87</v>
      </c>
      <c r="J15" s="7">
        <v>35</v>
      </c>
      <c r="K15" s="5">
        <f t="shared" si="1"/>
        <v>0.13725490196078433</v>
      </c>
      <c r="L15" s="3">
        <f t="shared" si="6"/>
        <v>6.2949640287769781E-2</v>
      </c>
      <c r="M15" s="10">
        <v>69</v>
      </c>
      <c r="N15" s="5">
        <f>M15/G15</f>
        <v>0.20175438596491227</v>
      </c>
      <c r="O15" s="3">
        <f>M15/F15</f>
        <v>0.12777777777777777</v>
      </c>
      <c r="P15" s="11">
        <f>J15-M15</f>
        <v>-34</v>
      </c>
      <c r="Q15" s="7">
        <v>156</v>
      </c>
      <c r="R15" s="5">
        <f t="shared" si="2"/>
        <v>0.61176470588235299</v>
      </c>
      <c r="S15" s="3">
        <f t="shared" si="7"/>
        <v>0.2805755395683453</v>
      </c>
      <c r="T15" s="10">
        <v>203</v>
      </c>
      <c r="U15" s="5">
        <f t="shared" si="8"/>
        <v>0.5935672514619883</v>
      </c>
      <c r="V15" s="3">
        <f t="shared" si="9"/>
        <v>0.37592592592592594</v>
      </c>
      <c r="W15" s="11">
        <f t="shared" si="10"/>
        <v>-47</v>
      </c>
      <c r="X15" s="2">
        <v>48</v>
      </c>
      <c r="Y15" s="5">
        <f t="shared" si="3"/>
        <v>0.18823529411764706</v>
      </c>
      <c r="Z15" s="3">
        <f t="shared" si="11"/>
        <v>8.6330935251798566E-2</v>
      </c>
      <c r="AA15" s="10">
        <v>46</v>
      </c>
      <c r="AB15" s="5">
        <f>AA15/G15</f>
        <v>0.13450292397660818</v>
      </c>
      <c r="AC15" s="3">
        <f>AA15/F15</f>
        <v>8.5185185185185183E-2</v>
      </c>
      <c r="AD15" s="11">
        <f>X15-AA15</f>
        <v>2</v>
      </c>
      <c r="AE15" s="8" t="str">
        <f t="shared" si="16"/>
        <v>Fidesz</v>
      </c>
      <c r="AF15" s="6" t="str">
        <f t="shared" si="17"/>
        <v>Fidesz</v>
      </c>
      <c r="AG15" s="4" t="str">
        <f t="shared" si="18"/>
        <v>Jobbik</v>
      </c>
      <c r="AH15" s="9" t="str">
        <f t="shared" si="19"/>
        <v>közös lista</v>
      </c>
      <c r="AI15" s="16"/>
    </row>
    <row r="16" spans="1:35" x14ac:dyDescent="0.25">
      <c r="A16" s="7" t="s">
        <v>28</v>
      </c>
      <c r="B16" s="9">
        <v>1</v>
      </c>
      <c r="C16" s="7">
        <v>759</v>
      </c>
      <c r="D16" s="2">
        <v>297</v>
      </c>
      <c r="E16" s="3">
        <f t="shared" si="0"/>
        <v>0.39130434782608697</v>
      </c>
      <c r="F16" s="10">
        <v>745</v>
      </c>
      <c r="G16" s="10">
        <v>500</v>
      </c>
      <c r="H16" s="3">
        <f t="shared" si="4"/>
        <v>0.67114093959731547</v>
      </c>
      <c r="I16" s="10">
        <f t="shared" si="5"/>
        <v>-203</v>
      </c>
      <c r="J16" s="7">
        <v>45</v>
      </c>
      <c r="K16" s="5">
        <f t="shared" si="1"/>
        <v>0.15151515151515152</v>
      </c>
      <c r="L16" s="3">
        <f t="shared" si="6"/>
        <v>5.9288537549407112E-2</v>
      </c>
      <c r="M16" s="10">
        <v>98</v>
      </c>
      <c r="N16" s="5">
        <f>M16/G16</f>
        <v>0.19600000000000001</v>
      </c>
      <c r="O16" s="3">
        <f>M16/F16</f>
        <v>0.13154362416107382</v>
      </c>
      <c r="P16" s="11">
        <f>J16-M16</f>
        <v>-53</v>
      </c>
      <c r="Q16" s="7">
        <v>99</v>
      </c>
      <c r="R16" s="5">
        <f t="shared" si="2"/>
        <v>0.33333333333333331</v>
      </c>
      <c r="S16" s="3">
        <f t="shared" si="7"/>
        <v>0.13043478260869565</v>
      </c>
      <c r="T16" s="10">
        <v>231</v>
      </c>
      <c r="U16" s="5">
        <f t="shared" si="8"/>
        <v>0.46200000000000002</v>
      </c>
      <c r="V16" s="3">
        <f t="shared" si="9"/>
        <v>0.31006711409395971</v>
      </c>
      <c r="W16" s="11">
        <f t="shared" si="10"/>
        <v>-132</v>
      </c>
      <c r="X16" s="2">
        <v>107</v>
      </c>
      <c r="Y16" s="5">
        <f t="shared" si="3"/>
        <v>0.36026936026936029</v>
      </c>
      <c r="Z16" s="3">
        <f t="shared" si="11"/>
        <v>0.14097496706192358</v>
      </c>
      <c r="AA16" s="10">
        <v>115</v>
      </c>
      <c r="AB16" s="5">
        <f>AA16/G16</f>
        <v>0.23</v>
      </c>
      <c r="AC16" s="3">
        <f>AA16/F16</f>
        <v>0.15436241610738255</v>
      </c>
      <c r="AD16" s="11">
        <f>X16-AA16</f>
        <v>-8</v>
      </c>
      <c r="AE16" s="8" t="str">
        <f t="shared" si="16"/>
        <v>Kész Z.</v>
      </c>
      <c r="AF16" s="6" t="str">
        <f t="shared" si="17"/>
        <v>Fidesz</v>
      </c>
      <c r="AG16" s="4" t="str">
        <f t="shared" si="18"/>
        <v>Jobbik</v>
      </c>
      <c r="AH16" s="9" t="str">
        <f t="shared" si="19"/>
        <v>Jobbik</v>
      </c>
      <c r="AI16" s="16"/>
    </row>
    <row r="17" spans="1:35" x14ac:dyDescent="0.25">
      <c r="A17" s="7" t="s">
        <v>28</v>
      </c>
      <c r="B17" s="9">
        <v>2</v>
      </c>
      <c r="C17" s="7">
        <v>697</v>
      </c>
      <c r="D17" s="2">
        <v>267</v>
      </c>
      <c r="E17" s="3">
        <f t="shared" si="0"/>
        <v>0.38307030129124819</v>
      </c>
      <c r="F17" s="10">
        <v>680</v>
      </c>
      <c r="G17" s="10">
        <v>439</v>
      </c>
      <c r="H17" s="3">
        <f t="shared" si="4"/>
        <v>0.64558823529411768</v>
      </c>
      <c r="I17" s="10">
        <f t="shared" si="5"/>
        <v>-172</v>
      </c>
      <c r="J17" s="7">
        <v>52</v>
      </c>
      <c r="K17" s="5">
        <f t="shared" si="1"/>
        <v>0.19475655430711611</v>
      </c>
      <c r="L17" s="3">
        <f t="shared" si="6"/>
        <v>7.4605451936872305E-2</v>
      </c>
      <c r="M17" s="10">
        <v>114</v>
      </c>
      <c r="N17" s="5">
        <f>M17/G17</f>
        <v>0.25968109339407747</v>
      </c>
      <c r="O17" s="3">
        <f>M17/F17</f>
        <v>0.1676470588235294</v>
      </c>
      <c r="P17" s="11">
        <f>J17-M17</f>
        <v>-62</v>
      </c>
      <c r="Q17" s="7">
        <v>100</v>
      </c>
      <c r="R17" s="5">
        <f t="shared" si="2"/>
        <v>0.37453183520599254</v>
      </c>
      <c r="S17" s="3">
        <f t="shared" si="7"/>
        <v>0.14347202295552366</v>
      </c>
      <c r="T17" s="10">
        <v>191</v>
      </c>
      <c r="U17" s="5">
        <f t="shared" si="8"/>
        <v>0.43507972665148065</v>
      </c>
      <c r="V17" s="3">
        <f t="shared" si="9"/>
        <v>0.28088235294117647</v>
      </c>
      <c r="W17" s="11">
        <f t="shared" si="10"/>
        <v>-91</v>
      </c>
      <c r="X17" s="2">
        <v>95</v>
      </c>
      <c r="Y17" s="5">
        <f t="shared" si="3"/>
        <v>0.35580524344569286</v>
      </c>
      <c r="Z17" s="3">
        <f t="shared" si="11"/>
        <v>0.13629842180774748</v>
      </c>
      <c r="AA17" s="10">
        <v>90</v>
      </c>
      <c r="AB17" s="5">
        <f>AA17/G17</f>
        <v>0.20501138952164008</v>
      </c>
      <c r="AC17" s="3">
        <f>AA17/F17</f>
        <v>0.13235294117647059</v>
      </c>
      <c r="AD17" s="11">
        <f>X17-AA17</f>
        <v>5</v>
      </c>
      <c r="AE17" s="8" t="str">
        <f t="shared" si="16"/>
        <v>Fidesz</v>
      </c>
      <c r="AF17" s="6" t="str">
        <f t="shared" si="17"/>
        <v>Fidesz</v>
      </c>
      <c r="AG17" s="4" t="str">
        <f t="shared" si="18"/>
        <v>Jobbik</v>
      </c>
      <c r="AH17" s="9" t="str">
        <f t="shared" si="19"/>
        <v>közös lista</v>
      </c>
      <c r="AI17" s="16"/>
    </row>
    <row r="18" spans="1:35" x14ac:dyDescent="0.25">
      <c r="A18" s="7" t="s">
        <v>28</v>
      </c>
      <c r="B18" s="9">
        <v>3</v>
      </c>
      <c r="C18" s="7">
        <v>661</v>
      </c>
      <c r="D18" s="2">
        <v>243</v>
      </c>
      <c r="E18" s="3">
        <f t="shared" si="0"/>
        <v>0.36762481089258697</v>
      </c>
      <c r="F18" s="10">
        <v>672</v>
      </c>
      <c r="G18" s="10">
        <v>431</v>
      </c>
      <c r="H18" s="3">
        <f t="shared" si="4"/>
        <v>0.64136904761904767</v>
      </c>
      <c r="I18" s="10">
        <f t="shared" si="5"/>
        <v>-188</v>
      </c>
      <c r="J18" s="7">
        <v>39</v>
      </c>
      <c r="K18" s="5">
        <f t="shared" si="1"/>
        <v>0.16049382716049382</v>
      </c>
      <c r="L18" s="3">
        <f t="shared" si="6"/>
        <v>5.9001512859304085E-2</v>
      </c>
      <c r="M18" s="10">
        <v>92</v>
      </c>
      <c r="N18" s="5">
        <f>M18/G18</f>
        <v>0.21345707656612528</v>
      </c>
      <c r="O18" s="3">
        <f>M18/F18</f>
        <v>0.13690476190476192</v>
      </c>
      <c r="P18" s="11">
        <f>J18-M18</f>
        <v>-53</v>
      </c>
      <c r="Q18" s="7">
        <v>109</v>
      </c>
      <c r="R18" s="5">
        <f t="shared" si="2"/>
        <v>0.44855967078189302</v>
      </c>
      <c r="S18" s="3">
        <f t="shared" si="7"/>
        <v>0.16490166414523449</v>
      </c>
      <c r="T18" s="10">
        <v>239</v>
      </c>
      <c r="U18" s="5">
        <f t="shared" si="8"/>
        <v>0.55452436194895594</v>
      </c>
      <c r="V18" s="3">
        <f t="shared" si="9"/>
        <v>0.35565476190476192</v>
      </c>
      <c r="W18" s="11">
        <f t="shared" si="10"/>
        <v>-130</v>
      </c>
      <c r="X18" s="2">
        <v>66</v>
      </c>
      <c r="Y18" s="5">
        <f t="shared" si="3"/>
        <v>0.27160493827160492</v>
      </c>
      <c r="Z18" s="3">
        <f t="shared" si="11"/>
        <v>9.9848714069591532E-2</v>
      </c>
      <c r="AA18" s="10">
        <v>54</v>
      </c>
      <c r="AB18" s="5">
        <f>AA18/G18</f>
        <v>0.12529002320185614</v>
      </c>
      <c r="AC18" s="3">
        <f>AA18/F18</f>
        <v>8.0357142857142863E-2</v>
      </c>
      <c r="AD18" s="11">
        <f>X18-AA18</f>
        <v>12</v>
      </c>
      <c r="AE18" s="8" t="str">
        <f t="shared" si="16"/>
        <v>Fidesz</v>
      </c>
      <c r="AF18" s="6" t="str">
        <f t="shared" si="17"/>
        <v>Fidesz</v>
      </c>
      <c r="AG18" s="4" t="str">
        <f t="shared" si="18"/>
        <v>Jobbik</v>
      </c>
      <c r="AH18" s="9" t="str">
        <f t="shared" si="19"/>
        <v>közös lista</v>
      </c>
      <c r="AI18" s="16"/>
    </row>
    <row r="19" spans="1:35" x14ac:dyDescent="0.25">
      <c r="A19" s="7" t="s">
        <v>28</v>
      </c>
      <c r="B19" s="9">
        <v>4</v>
      </c>
      <c r="C19" s="7">
        <v>758</v>
      </c>
      <c r="D19" s="2">
        <v>213</v>
      </c>
      <c r="E19" s="3">
        <f t="shared" si="0"/>
        <v>0.28100263852242746</v>
      </c>
      <c r="F19" s="10">
        <v>738</v>
      </c>
      <c r="G19" s="10">
        <v>391</v>
      </c>
      <c r="H19" s="3">
        <f t="shared" si="4"/>
        <v>0.52981029810298108</v>
      </c>
      <c r="I19" s="10">
        <f t="shared" si="5"/>
        <v>-178</v>
      </c>
      <c r="J19" s="7">
        <v>33</v>
      </c>
      <c r="K19" s="5">
        <f t="shared" si="1"/>
        <v>0.15492957746478872</v>
      </c>
      <c r="L19" s="3">
        <f t="shared" si="6"/>
        <v>4.3535620052770452E-2</v>
      </c>
      <c r="M19" s="10">
        <v>84</v>
      </c>
      <c r="N19" s="5">
        <f>M19/G19</f>
        <v>0.21483375959079284</v>
      </c>
      <c r="O19" s="3">
        <f>M19/F19</f>
        <v>0.11382113821138211</v>
      </c>
      <c r="P19" s="11">
        <f>J19-M19</f>
        <v>-51</v>
      </c>
      <c r="Q19" s="7">
        <v>87</v>
      </c>
      <c r="R19" s="5">
        <f t="shared" si="2"/>
        <v>0.40845070422535212</v>
      </c>
      <c r="S19" s="3">
        <f t="shared" si="7"/>
        <v>0.11477572559366754</v>
      </c>
      <c r="T19" s="10">
        <v>212</v>
      </c>
      <c r="U19" s="5">
        <f t="shared" si="8"/>
        <v>0.5421994884910486</v>
      </c>
      <c r="V19" s="3">
        <f t="shared" si="9"/>
        <v>0.2872628726287263</v>
      </c>
      <c r="W19" s="11">
        <f t="shared" si="10"/>
        <v>-125</v>
      </c>
      <c r="X19" s="2">
        <v>80</v>
      </c>
      <c r="Y19" s="5">
        <f t="shared" si="3"/>
        <v>0.37558685446009388</v>
      </c>
      <c r="Z19" s="3">
        <f t="shared" si="11"/>
        <v>0.10554089709762533</v>
      </c>
      <c r="AA19" s="10">
        <v>52</v>
      </c>
      <c r="AB19" s="5">
        <f>AA19/G19</f>
        <v>0.13299232736572891</v>
      </c>
      <c r="AC19" s="3">
        <f>AA19/F19</f>
        <v>7.0460704607046065E-2</v>
      </c>
      <c r="AD19" s="11">
        <f>X19-AA19</f>
        <v>28</v>
      </c>
      <c r="AE19" s="8" t="str">
        <f t="shared" si="16"/>
        <v>Fidesz</v>
      </c>
      <c r="AF19" s="6" t="str">
        <f t="shared" si="17"/>
        <v>Fidesz</v>
      </c>
      <c r="AG19" s="4" t="str">
        <f t="shared" si="18"/>
        <v>Jobbik</v>
      </c>
      <c r="AH19" s="9" t="str">
        <f t="shared" si="19"/>
        <v>közös lista</v>
      </c>
      <c r="AI19" s="16"/>
    </row>
    <row r="20" spans="1:35" x14ac:dyDescent="0.25">
      <c r="A20" s="7" t="s">
        <v>29</v>
      </c>
      <c r="B20" s="9">
        <v>1</v>
      </c>
      <c r="C20" s="7">
        <v>620</v>
      </c>
      <c r="D20" s="2">
        <v>223</v>
      </c>
      <c r="E20" s="3">
        <f t="shared" si="0"/>
        <v>0.35967741935483871</v>
      </c>
      <c r="F20" s="10">
        <v>570</v>
      </c>
      <c r="G20" s="10">
        <v>337</v>
      </c>
      <c r="H20" s="3">
        <f t="shared" si="4"/>
        <v>0.59122807017543855</v>
      </c>
      <c r="I20" s="10">
        <f t="shared" si="5"/>
        <v>-114</v>
      </c>
      <c r="J20" s="7">
        <v>50</v>
      </c>
      <c r="K20" s="5">
        <f t="shared" si="1"/>
        <v>0.22421524663677131</v>
      </c>
      <c r="L20" s="3">
        <f t="shared" si="6"/>
        <v>8.0645161290322578E-2</v>
      </c>
      <c r="M20" s="10">
        <v>69</v>
      </c>
      <c r="N20" s="5">
        <f>M20/G20</f>
        <v>0.20474777448071216</v>
      </c>
      <c r="O20" s="3">
        <f>M20/F20</f>
        <v>0.12105263157894737</v>
      </c>
      <c r="P20" s="11">
        <f>J20-M20</f>
        <v>-19</v>
      </c>
      <c r="Q20" s="7">
        <v>112</v>
      </c>
      <c r="R20" s="5">
        <f t="shared" si="2"/>
        <v>0.50224215246636772</v>
      </c>
      <c r="S20" s="3">
        <f t="shared" si="7"/>
        <v>0.18064516129032257</v>
      </c>
      <c r="T20" s="10">
        <v>221</v>
      </c>
      <c r="U20" s="5">
        <f t="shared" si="8"/>
        <v>0.65578635014836795</v>
      </c>
      <c r="V20" s="3">
        <f t="shared" si="9"/>
        <v>0.38771929824561402</v>
      </c>
      <c r="W20" s="11">
        <f t="shared" si="10"/>
        <v>-109</v>
      </c>
      <c r="X20" s="2">
        <v>50</v>
      </c>
      <c r="Y20" s="5">
        <f t="shared" si="3"/>
        <v>0.22421524663677131</v>
      </c>
      <c r="Z20" s="3">
        <f t="shared" si="11"/>
        <v>8.0645161290322578E-2</v>
      </c>
      <c r="AA20" s="10">
        <v>35</v>
      </c>
      <c r="AB20" s="5">
        <f>AA20/G20</f>
        <v>0.10385756676557864</v>
      </c>
      <c r="AC20" s="3">
        <f>AA20/F20</f>
        <v>6.1403508771929821E-2</v>
      </c>
      <c r="AD20" s="11">
        <f>X20-AA20</f>
        <v>15</v>
      </c>
      <c r="AE20" s="8" t="str">
        <f t="shared" si="16"/>
        <v>Fidesz</v>
      </c>
      <c r="AF20" s="6" t="str">
        <f t="shared" si="17"/>
        <v>Fidesz</v>
      </c>
      <c r="AG20" s="4" t="str">
        <f t="shared" si="18"/>
        <v>Jobbik</v>
      </c>
      <c r="AH20" s="9" t="str">
        <f t="shared" si="19"/>
        <v>közös lista</v>
      </c>
      <c r="AI20" s="16"/>
    </row>
    <row r="21" spans="1:35" x14ac:dyDescent="0.25">
      <c r="A21" s="7" t="s">
        <v>30</v>
      </c>
      <c r="B21" s="9">
        <v>1</v>
      </c>
      <c r="C21" s="7">
        <v>404</v>
      </c>
      <c r="D21" s="2">
        <v>148</v>
      </c>
      <c r="E21" s="3">
        <f t="shared" si="0"/>
        <v>0.36633663366336633</v>
      </c>
      <c r="F21" s="10">
        <v>401</v>
      </c>
      <c r="G21" s="10">
        <v>235</v>
      </c>
      <c r="H21" s="3">
        <f t="shared" si="4"/>
        <v>0.58603491271820451</v>
      </c>
      <c r="I21" s="10">
        <f t="shared" si="5"/>
        <v>-87</v>
      </c>
      <c r="J21" s="7">
        <v>28</v>
      </c>
      <c r="K21" s="5">
        <f t="shared" si="1"/>
        <v>0.1891891891891892</v>
      </c>
      <c r="L21" s="3">
        <f t="shared" si="6"/>
        <v>6.9306930693069313E-2</v>
      </c>
      <c r="M21" s="10">
        <v>66</v>
      </c>
      <c r="N21" s="5">
        <f>M21/G21</f>
        <v>0.28085106382978725</v>
      </c>
      <c r="O21" s="3">
        <f>M21/F21</f>
        <v>0.16458852867830423</v>
      </c>
      <c r="P21" s="11">
        <f>J21-M21</f>
        <v>-38</v>
      </c>
      <c r="Q21" s="7">
        <v>19</v>
      </c>
      <c r="R21" s="5">
        <f t="shared" si="2"/>
        <v>0.12837837837837837</v>
      </c>
      <c r="S21" s="3">
        <f t="shared" si="7"/>
        <v>4.702970297029703E-2</v>
      </c>
      <c r="T21" s="10">
        <v>69</v>
      </c>
      <c r="U21" s="5">
        <f t="shared" si="8"/>
        <v>0.29361702127659572</v>
      </c>
      <c r="V21" s="3">
        <f t="shared" si="9"/>
        <v>0.17206982543640897</v>
      </c>
      <c r="W21" s="11">
        <f t="shared" si="10"/>
        <v>-50</v>
      </c>
      <c r="X21" s="2">
        <v>85</v>
      </c>
      <c r="Y21" s="5">
        <f t="shared" si="3"/>
        <v>0.57432432432432434</v>
      </c>
      <c r="Z21" s="3">
        <f t="shared" si="11"/>
        <v>0.21039603960396039</v>
      </c>
      <c r="AA21" s="10">
        <v>77</v>
      </c>
      <c r="AB21" s="5">
        <f>AA21/G21</f>
        <v>0.32765957446808508</v>
      </c>
      <c r="AC21" s="3">
        <f>AA21/F21</f>
        <v>0.19201995012468828</v>
      </c>
      <c r="AD21" s="11">
        <f>X21-AA21</f>
        <v>8</v>
      </c>
      <c r="AE21" s="8" t="str">
        <f t="shared" si="16"/>
        <v>Kész Z.</v>
      </c>
      <c r="AF21" s="6" t="str">
        <f t="shared" si="17"/>
        <v>Kész Z.</v>
      </c>
      <c r="AG21" s="4" t="str">
        <f t="shared" si="18"/>
        <v>Fidesz</v>
      </c>
      <c r="AH21" s="9" t="str">
        <f t="shared" si="19"/>
        <v>Jobbik</v>
      </c>
      <c r="AI21" s="16"/>
    </row>
    <row r="22" spans="1:35" x14ac:dyDescent="0.25">
      <c r="A22" s="7" t="s">
        <v>31</v>
      </c>
      <c r="B22" s="9">
        <v>1</v>
      </c>
      <c r="C22" s="7">
        <v>1032</v>
      </c>
      <c r="D22" s="2">
        <v>268</v>
      </c>
      <c r="E22" s="3">
        <f t="shared" si="0"/>
        <v>0.25968992248062017</v>
      </c>
      <c r="F22" s="10">
        <v>1021</v>
      </c>
      <c r="G22" s="10">
        <v>516</v>
      </c>
      <c r="H22" s="3">
        <f t="shared" si="4"/>
        <v>0.5053868756121449</v>
      </c>
      <c r="I22" s="10">
        <f t="shared" si="5"/>
        <v>-248</v>
      </c>
      <c r="J22" s="7">
        <v>75</v>
      </c>
      <c r="K22" s="5">
        <f t="shared" si="1"/>
        <v>0.27985074626865669</v>
      </c>
      <c r="L22" s="3">
        <f t="shared" si="6"/>
        <v>7.2674418604651167E-2</v>
      </c>
      <c r="M22" s="10">
        <v>152</v>
      </c>
      <c r="N22" s="5">
        <f>M22/G22</f>
        <v>0.29457364341085274</v>
      </c>
      <c r="O22" s="3">
        <f>M22/F22</f>
        <v>0.14887365328109697</v>
      </c>
      <c r="P22" s="11">
        <f>J22-M22</f>
        <v>-77</v>
      </c>
      <c r="Q22" s="7">
        <v>112</v>
      </c>
      <c r="R22" s="5">
        <f t="shared" si="2"/>
        <v>0.41791044776119401</v>
      </c>
      <c r="S22" s="3">
        <f t="shared" si="7"/>
        <v>0.10852713178294573</v>
      </c>
      <c r="T22" s="10">
        <v>268</v>
      </c>
      <c r="U22" s="5">
        <f t="shared" si="8"/>
        <v>0.51937984496124034</v>
      </c>
      <c r="V22" s="3">
        <f t="shared" si="9"/>
        <v>0.26248775710088151</v>
      </c>
      <c r="W22" s="11">
        <f t="shared" si="10"/>
        <v>-156</v>
      </c>
      <c r="X22" s="2">
        <v>64</v>
      </c>
      <c r="Y22" s="5">
        <f t="shared" si="3"/>
        <v>0.23880597014925373</v>
      </c>
      <c r="Z22" s="3">
        <f t="shared" si="11"/>
        <v>6.2015503875968991E-2</v>
      </c>
      <c r="AA22" s="10">
        <v>76</v>
      </c>
      <c r="AB22" s="5">
        <f>AA22/G22</f>
        <v>0.14728682170542637</v>
      </c>
      <c r="AC22" s="3">
        <f>AA22/F22</f>
        <v>7.4436826640548487E-2</v>
      </c>
      <c r="AD22" s="11">
        <f>X22-AA22</f>
        <v>-12</v>
      </c>
      <c r="AE22" s="8" t="str">
        <f t="shared" si="16"/>
        <v>Fidesz</v>
      </c>
      <c r="AF22" s="6" t="str">
        <f t="shared" si="17"/>
        <v>Fidesz</v>
      </c>
      <c r="AG22" s="4" t="str">
        <f t="shared" si="18"/>
        <v>közös lista</v>
      </c>
      <c r="AH22" s="9" t="str">
        <f t="shared" si="19"/>
        <v>közös lista</v>
      </c>
      <c r="AI22" s="16"/>
    </row>
    <row r="23" spans="1:35" x14ac:dyDescent="0.25">
      <c r="A23" s="7" t="s">
        <v>32</v>
      </c>
      <c r="B23" s="9">
        <v>1</v>
      </c>
      <c r="C23" s="7">
        <v>351</v>
      </c>
      <c r="D23" s="2">
        <v>138</v>
      </c>
      <c r="E23" s="3">
        <f t="shared" si="0"/>
        <v>0.39316239316239315</v>
      </c>
      <c r="F23" s="10">
        <v>296</v>
      </c>
      <c r="G23" s="10">
        <v>152</v>
      </c>
      <c r="H23" s="3">
        <f t="shared" si="4"/>
        <v>0.51351351351351349</v>
      </c>
      <c r="I23" s="10">
        <f t="shared" si="5"/>
        <v>-14</v>
      </c>
      <c r="J23" s="7">
        <v>24</v>
      </c>
      <c r="K23" s="5">
        <f t="shared" si="1"/>
        <v>0.17391304347826086</v>
      </c>
      <c r="L23" s="3">
        <f t="shared" si="6"/>
        <v>6.8376068376068383E-2</v>
      </c>
      <c r="M23" s="10">
        <v>39</v>
      </c>
      <c r="N23" s="5">
        <f>M23/G23</f>
        <v>0.25657894736842107</v>
      </c>
      <c r="O23" s="3">
        <f>M23/F23</f>
        <v>0.13175675675675674</v>
      </c>
      <c r="P23" s="11">
        <f>J23-M23</f>
        <v>-15</v>
      </c>
      <c r="Q23" s="7">
        <v>87</v>
      </c>
      <c r="R23" s="5">
        <f t="shared" si="2"/>
        <v>0.63043478260869568</v>
      </c>
      <c r="S23" s="3">
        <f t="shared" si="7"/>
        <v>0.24786324786324787</v>
      </c>
      <c r="T23" s="10">
        <v>89</v>
      </c>
      <c r="U23" s="5">
        <f t="shared" si="8"/>
        <v>0.58552631578947367</v>
      </c>
      <c r="V23" s="3">
        <f t="shared" si="9"/>
        <v>0.30067567567567566</v>
      </c>
      <c r="W23" s="11">
        <f t="shared" si="10"/>
        <v>-2</v>
      </c>
      <c r="X23" s="2">
        <v>11</v>
      </c>
      <c r="Y23" s="5">
        <f t="shared" si="3"/>
        <v>7.9710144927536225E-2</v>
      </c>
      <c r="Z23" s="3">
        <f t="shared" si="11"/>
        <v>3.1339031339031341E-2</v>
      </c>
      <c r="AA23" s="10">
        <v>13</v>
      </c>
      <c r="AB23" s="5">
        <f>AA23/G23</f>
        <v>8.5526315789473686E-2</v>
      </c>
      <c r="AC23" s="3">
        <f>AA23/F23</f>
        <v>4.3918918918918921E-2</v>
      </c>
      <c r="AD23" s="11">
        <f>X23-AA23</f>
        <v>-2</v>
      </c>
      <c r="AE23" s="8" t="str">
        <f t="shared" si="16"/>
        <v>Fidesz</v>
      </c>
      <c r="AF23" s="6" t="str">
        <f t="shared" si="17"/>
        <v>Fidesz</v>
      </c>
      <c r="AG23" s="4" t="str">
        <f t="shared" si="18"/>
        <v>közös lista</v>
      </c>
      <c r="AH23" s="9" t="str">
        <f t="shared" si="19"/>
        <v>közös lista</v>
      </c>
      <c r="AI23" s="16"/>
    </row>
    <row r="24" spans="1:35" x14ac:dyDescent="0.25">
      <c r="A24" s="7" t="s">
        <v>33</v>
      </c>
      <c r="B24" s="9">
        <v>1</v>
      </c>
      <c r="C24" s="7">
        <v>1017</v>
      </c>
      <c r="D24" s="2">
        <v>447</v>
      </c>
      <c r="E24" s="3">
        <f t="shared" si="0"/>
        <v>0.43952802359882004</v>
      </c>
      <c r="F24" s="10">
        <v>977</v>
      </c>
      <c r="G24" s="10">
        <v>664</v>
      </c>
      <c r="H24" s="3">
        <f t="shared" si="4"/>
        <v>0.67963152507676561</v>
      </c>
      <c r="I24" s="10">
        <f t="shared" si="5"/>
        <v>-217</v>
      </c>
      <c r="J24" s="7">
        <v>72</v>
      </c>
      <c r="K24" s="5">
        <f t="shared" si="1"/>
        <v>0.16107382550335569</v>
      </c>
      <c r="L24" s="3">
        <f t="shared" si="6"/>
        <v>7.0796460176991149E-2</v>
      </c>
      <c r="M24" s="10">
        <v>129</v>
      </c>
      <c r="N24" s="5">
        <f>M24/G24</f>
        <v>0.19427710843373494</v>
      </c>
      <c r="O24" s="3">
        <f>M24/F24</f>
        <v>0.13203684749232344</v>
      </c>
      <c r="P24" s="11">
        <f>J24-M24</f>
        <v>-57</v>
      </c>
      <c r="Q24" s="7">
        <v>157</v>
      </c>
      <c r="R24" s="5">
        <f t="shared" si="2"/>
        <v>0.35123042505592839</v>
      </c>
      <c r="S24" s="3">
        <f t="shared" si="7"/>
        <v>0.15437561455260571</v>
      </c>
      <c r="T24" s="10">
        <v>335</v>
      </c>
      <c r="U24" s="5">
        <f t="shared" si="8"/>
        <v>0.50451807228915657</v>
      </c>
      <c r="V24" s="3">
        <f t="shared" si="9"/>
        <v>0.3428863868986694</v>
      </c>
      <c r="W24" s="11">
        <f t="shared" si="10"/>
        <v>-178</v>
      </c>
      <c r="X24" s="2">
        <v>171</v>
      </c>
      <c r="Y24" s="5">
        <f t="shared" si="3"/>
        <v>0.3825503355704698</v>
      </c>
      <c r="Z24" s="3">
        <f t="shared" si="11"/>
        <v>0.16814159292035399</v>
      </c>
      <c r="AA24" s="10">
        <v>117</v>
      </c>
      <c r="AB24" s="5">
        <f>AA24/G24</f>
        <v>0.17620481927710843</v>
      </c>
      <c r="AC24" s="3">
        <f>AA24/F24</f>
        <v>0.11975435005117707</v>
      </c>
      <c r="AD24" s="11">
        <f>X24-AA24</f>
        <v>54</v>
      </c>
      <c r="AE24" s="8" t="str">
        <f t="shared" si="16"/>
        <v>Kész Z.</v>
      </c>
      <c r="AF24" s="6" t="str">
        <f t="shared" si="17"/>
        <v>Fidesz</v>
      </c>
      <c r="AG24" s="4" t="str">
        <f t="shared" si="18"/>
        <v>Jobbik</v>
      </c>
      <c r="AH24" s="9" t="str">
        <f t="shared" si="19"/>
        <v>közös lista</v>
      </c>
      <c r="AI24" s="16" t="s">
        <v>19</v>
      </c>
    </row>
    <row r="25" spans="1:35" x14ac:dyDescent="0.25">
      <c r="A25" s="7" t="s">
        <v>34</v>
      </c>
      <c r="B25" s="9">
        <v>1</v>
      </c>
      <c r="C25" s="7">
        <v>1116</v>
      </c>
      <c r="D25" s="2">
        <v>425</v>
      </c>
      <c r="E25" s="3">
        <f t="shared" si="0"/>
        <v>0.38082437275985664</v>
      </c>
      <c r="F25" s="10">
        <v>1095</v>
      </c>
      <c r="G25" s="10">
        <v>698</v>
      </c>
      <c r="H25" s="3">
        <f t="shared" si="4"/>
        <v>0.63744292237442923</v>
      </c>
      <c r="I25" s="10">
        <f t="shared" si="5"/>
        <v>-273</v>
      </c>
      <c r="J25" s="7">
        <v>58</v>
      </c>
      <c r="K25" s="5">
        <f t="shared" si="1"/>
        <v>0.13647058823529412</v>
      </c>
      <c r="L25" s="3">
        <f t="shared" si="6"/>
        <v>5.197132616487455E-2</v>
      </c>
      <c r="M25" s="10">
        <v>108</v>
      </c>
      <c r="N25" s="5">
        <f>M25/G25</f>
        <v>0.15472779369627507</v>
      </c>
      <c r="O25" s="3">
        <f>M25/F25</f>
        <v>9.8630136986301367E-2</v>
      </c>
      <c r="P25" s="11">
        <f>J25-M25</f>
        <v>-50</v>
      </c>
      <c r="Q25" s="7">
        <v>174</v>
      </c>
      <c r="R25" s="5">
        <f t="shared" si="2"/>
        <v>0.40941176470588236</v>
      </c>
      <c r="S25" s="3">
        <f t="shared" si="7"/>
        <v>0.15591397849462366</v>
      </c>
      <c r="T25" s="10">
        <v>391</v>
      </c>
      <c r="U25" s="5">
        <f t="shared" si="8"/>
        <v>0.56017191977077363</v>
      </c>
      <c r="V25" s="3">
        <f t="shared" si="9"/>
        <v>0.35707762557077627</v>
      </c>
      <c r="W25" s="11">
        <f t="shared" si="10"/>
        <v>-217</v>
      </c>
      <c r="X25" s="2">
        <v>150</v>
      </c>
      <c r="Y25" s="5">
        <f t="shared" si="3"/>
        <v>0.35294117647058826</v>
      </c>
      <c r="Z25" s="3">
        <f t="shared" si="11"/>
        <v>0.13440860215053763</v>
      </c>
      <c r="AA25" s="10">
        <v>136</v>
      </c>
      <c r="AB25" s="5">
        <f>AA25/G25</f>
        <v>0.19484240687679083</v>
      </c>
      <c r="AC25" s="3">
        <f>AA25/F25</f>
        <v>0.12420091324200913</v>
      </c>
      <c r="AD25" s="11">
        <f>X25-AA25</f>
        <v>14</v>
      </c>
      <c r="AE25" s="8" t="str">
        <f t="shared" si="16"/>
        <v>Fidesz</v>
      </c>
      <c r="AF25" s="6" t="str">
        <f t="shared" si="17"/>
        <v>Fidesz</v>
      </c>
      <c r="AG25" s="4" t="str">
        <f t="shared" si="18"/>
        <v>Jobbik</v>
      </c>
      <c r="AH25" s="9" t="str">
        <f t="shared" si="19"/>
        <v>Jobbik</v>
      </c>
      <c r="AI25" s="16"/>
    </row>
    <row r="26" spans="1:35" x14ac:dyDescent="0.25">
      <c r="A26" s="7" t="s">
        <v>34</v>
      </c>
      <c r="B26" s="9">
        <v>2</v>
      </c>
      <c r="C26" s="7">
        <v>1109</v>
      </c>
      <c r="D26" s="2">
        <v>487</v>
      </c>
      <c r="E26" s="3">
        <f t="shared" si="0"/>
        <v>0.43913435527502254</v>
      </c>
      <c r="F26" s="10">
        <v>1107</v>
      </c>
      <c r="G26" s="10">
        <v>749</v>
      </c>
      <c r="H26" s="3">
        <f t="shared" si="4"/>
        <v>0.67660343270099366</v>
      </c>
      <c r="I26" s="10">
        <f t="shared" si="5"/>
        <v>-262</v>
      </c>
      <c r="J26" s="7">
        <v>178</v>
      </c>
      <c r="K26" s="5">
        <f t="shared" si="1"/>
        <v>0.3655030800821355</v>
      </c>
      <c r="L26" s="3">
        <f t="shared" si="6"/>
        <v>0.16050495942290352</v>
      </c>
      <c r="M26" s="10">
        <v>161</v>
      </c>
      <c r="N26" s="5">
        <f>M26/G26</f>
        <v>0.21495327102803738</v>
      </c>
      <c r="O26" s="3">
        <f>M26/F26</f>
        <v>0.14543812104787715</v>
      </c>
      <c r="P26" s="11">
        <f>J26-M26</f>
        <v>17</v>
      </c>
      <c r="Q26" s="7">
        <v>175</v>
      </c>
      <c r="R26" s="5">
        <f t="shared" si="2"/>
        <v>0.35934291581108829</v>
      </c>
      <c r="S26" s="3">
        <f t="shared" si="7"/>
        <v>0.15779981965734896</v>
      </c>
      <c r="T26" s="10">
        <v>356</v>
      </c>
      <c r="U26" s="5">
        <f t="shared" si="8"/>
        <v>0.47530040053404538</v>
      </c>
      <c r="V26" s="3">
        <f t="shared" si="9"/>
        <v>0.32158988256549231</v>
      </c>
      <c r="W26" s="11">
        <f t="shared" si="10"/>
        <v>-181</v>
      </c>
      <c r="X26" s="2">
        <v>80</v>
      </c>
      <c r="Y26" s="5">
        <f t="shared" si="3"/>
        <v>0.16427104722792607</v>
      </c>
      <c r="Z26" s="3">
        <f t="shared" si="11"/>
        <v>7.2137060414788096E-2</v>
      </c>
      <c r="AA26" s="10">
        <v>135</v>
      </c>
      <c r="AB26" s="5">
        <f>AA26/G26</f>
        <v>0.18024032042723631</v>
      </c>
      <c r="AC26" s="3">
        <f>AA26/F26</f>
        <v>0.12195121951219512</v>
      </c>
      <c r="AD26" s="11">
        <f>X26-AA26</f>
        <v>-55</v>
      </c>
      <c r="AE26" s="8" t="str">
        <f t="shared" si="16"/>
        <v>Jobbik</v>
      </c>
      <c r="AF26" s="6" t="str">
        <f t="shared" si="17"/>
        <v>Fidesz</v>
      </c>
      <c r="AG26" s="4" t="str">
        <f t="shared" si="18"/>
        <v>közös lista</v>
      </c>
      <c r="AH26" s="9" t="str">
        <f t="shared" si="19"/>
        <v>közös lista</v>
      </c>
      <c r="AI26" s="16"/>
    </row>
    <row r="27" spans="1:35" x14ac:dyDescent="0.25">
      <c r="A27" s="7" t="s">
        <v>35</v>
      </c>
      <c r="B27" s="9">
        <v>1</v>
      </c>
      <c r="C27" s="7">
        <v>877</v>
      </c>
      <c r="D27" s="2">
        <v>288</v>
      </c>
      <c r="E27" s="3">
        <f t="shared" si="0"/>
        <v>0.32839224629418473</v>
      </c>
      <c r="F27" s="10">
        <v>862</v>
      </c>
      <c r="G27" s="10">
        <v>522</v>
      </c>
      <c r="H27" s="3">
        <f t="shared" si="4"/>
        <v>0.60556844547563804</v>
      </c>
      <c r="I27" s="10">
        <f t="shared" si="5"/>
        <v>-234</v>
      </c>
      <c r="J27" s="7">
        <v>51</v>
      </c>
      <c r="K27" s="5">
        <f t="shared" si="1"/>
        <v>0.17708333333333334</v>
      </c>
      <c r="L27" s="3">
        <f t="shared" si="6"/>
        <v>5.8152793614595209E-2</v>
      </c>
      <c r="M27" s="10">
        <v>83</v>
      </c>
      <c r="N27" s="5">
        <f>M27/G27</f>
        <v>0.15900383141762453</v>
      </c>
      <c r="O27" s="3">
        <f>M27/F27</f>
        <v>9.6287703016241302E-2</v>
      </c>
      <c r="P27" s="11">
        <f>J27-M27</f>
        <v>-32</v>
      </c>
      <c r="Q27" s="7">
        <v>136</v>
      </c>
      <c r="R27" s="5">
        <f t="shared" si="2"/>
        <v>0.47222222222222221</v>
      </c>
      <c r="S27" s="3">
        <f t="shared" si="7"/>
        <v>0.15507411630558723</v>
      </c>
      <c r="T27" s="10">
        <v>320</v>
      </c>
      <c r="U27" s="5">
        <f t="shared" si="8"/>
        <v>0.6130268199233716</v>
      </c>
      <c r="V27" s="3">
        <f t="shared" si="9"/>
        <v>0.37122969837587005</v>
      </c>
      <c r="W27" s="11">
        <f t="shared" si="10"/>
        <v>-184</v>
      </c>
      <c r="X27" s="2">
        <v>80</v>
      </c>
      <c r="Y27" s="5">
        <f t="shared" si="3"/>
        <v>0.27777777777777779</v>
      </c>
      <c r="Z27" s="3">
        <f t="shared" si="11"/>
        <v>9.1220068415051314E-2</v>
      </c>
      <c r="AA27" s="10">
        <v>74</v>
      </c>
      <c r="AB27" s="5">
        <f>AA27/G27</f>
        <v>0.1417624521072797</v>
      </c>
      <c r="AC27" s="3">
        <f>AA27/F27</f>
        <v>8.584686774941995E-2</v>
      </c>
      <c r="AD27" s="11">
        <f>X27-AA27</f>
        <v>6</v>
      </c>
      <c r="AE27" s="8" t="str">
        <f t="shared" si="16"/>
        <v>Fidesz</v>
      </c>
      <c r="AF27" s="6" t="str">
        <f t="shared" si="17"/>
        <v>Fidesz</v>
      </c>
      <c r="AG27" s="4" t="str">
        <f t="shared" si="18"/>
        <v>Jobbik</v>
      </c>
      <c r="AH27" s="9" t="str">
        <f t="shared" si="19"/>
        <v>közös lista</v>
      </c>
      <c r="AI27" s="16"/>
    </row>
    <row r="28" spans="1:35" x14ac:dyDescent="0.25">
      <c r="A28" s="7" t="s">
        <v>36</v>
      </c>
      <c r="B28" s="9">
        <v>1</v>
      </c>
      <c r="C28" s="7">
        <v>1074</v>
      </c>
      <c r="D28" s="2">
        <v>362</v>
      </c>
      <c r="E28" s="3">
        <f t="shared" si="0"/>
        <v>0.33705772811918061</v>
      </c>
      <c r="F28" s="10">
        <v>1081</v>
      </c>
      <c r="G28" s="10">
        <v>624</v>
      </c>
      <c r="H28" s="3">
        <f t="shared" si="4"/>
        <v>0.57724329324699353</v>
      </c>
      <c r="I28" s="10">
        <f t="shared" si="5"/>
        <v>-262</v>
      </c>
      <c r="J28" s="7">
        <v>61</v>
      </c>
      <c r="K28" s="5">
        <f t="shared" si="1"/>
        <v>0.16850828729281769</v>
      </c>
      <c r="L28" s="3">
        <f t="shared" si="6"/>
        <v>5.6797020484171325E-2</v>
      </c>
      <c r="M28" s="10">
        <v>146</v>
      </c>
      <c r="N28" s="5">
        <f>M28/G28</f>
        <v>0.23397435897435898</v>
      </c>
      <c r="O28" s="3">
        <f>M28/F28</f>
        <v>0.13506012950971322</v>
      </c>
      <c r="P28" s="11">
        <f>J28-M28</f>
        <v>-85</v>
      </c>
      <c r="Q28" s="7">
        <v>139</v>
      </c>
      <c r="R28" s="5">
        <f t="shared" si="2"/>
        <v>0.38397790055248621</v>
      </c>
      <c r="S28" s="3">
        <f t="shared" si="7"/>
        <v>0.12942271880819367</v>
      </c>
      <c r="T28" s="10">
        <v>297</v>
      </c>
      <c r="U28" s="5">
        <f t="shared" si="8"/>
        <v>0.47596153846153844</v>
      </c>
      <c r="V28" s="3">
        <f t="shared" si="9"/>
        <v>0.27474560592044406</v>
      </c>
      <c r="W28" s="11">
        <f t="shared" si="10"/>
        <v>-158</v>
      </c>
      <c r="X28" s="2">
        <v>131</v>
      </c>
      <c r="Y28" s="5">
        <f t="shared" si="3"/>
        <v>0.36187845303867405</v>
      </c>
      <c r="Z28" s="3">
        <f t="shared" si="11"/>
        <v>0.12197392923649907</v>
      </c>
      <c r="AA28" s="10">
        <v>109</v>
      </c>
      <c r="AB28" s="5">
        <f>AA28/G28</f>
        <v>0.17467948717948717</v>
      </c>
      <c r="AC28" s="3">
        <f>AA28/F28</f>
        <v>0.10083256244218317</v>
      </c>
      <c r="AD28" s="11">
        <f>X28-AA28</f>
        <v>22</v>
      </c>
      <c r="AE28" s="8" t="str">
        <f t="shared" si="16"/>
        <v>Fidesz</v>
      </c>
      <c r="AF28" s="6" t="str">
        <f t="shared" si="17"/>
        <v>Fidesz</v>
      </c>
      <c r="AG28" s="4" t="str">
        <f t="shared" si="18"/>
        <v>Jobbik</v>
      </c>
      <c r="AH28" s="9" t="str">
        <f t="shared" si="19"/>
        <v>közös lista</v>
      </c>
      <c r="AI28" s="16"/>
    </row>
    <row r="29" spans="1:35" x14ac:dyDescent="0.25">
      <c r="A29" s="7" t="s">
        <v>36</v>
      </c>
      <c r="B29" s="9">
        <v>2</v>
      </c>
      <c r="C29" s="7">
        <v>818</v>
      </c>
      <c r="D29" s="2">
        <v>205</v>
      </c>
      <c r="E29" s="3">
        <f t="shared" si="0"/>
        <v>0.2506112469437653</v>
      </c>
      <c r="F29" s="10">
        <v>797</v>
      </c>
      <c r="G29" s="10">
        <v>401</v>
      </c>
      <c r="H29" s="3">
        <f t="shared" si="4"/>
        <v>0.50313676286072773</v>
      </c>
      <c r="I29" s="10">
        <f t="shared" si="5"/>
        <v>-196</v>
      </c>
      <c r="J29" s="7">
        <v>42</v>
      </c>
      <c r="K29" s="5">
        <f t="shared" si="1"/>
        <v>0.20487804878048779</v>
      </c>
      <c r="L29" s="3">
        <f t="shared" si="6"/>
        <v>5.1344743276283619E-2</v>
      </c>
      <c r="M29" s="10">
        <v>106</v>
      </c>
      <c r="N29" s="5">
        <f>M29/G29</f>
        <v>0.26433915211970077</v>
      </c>
      <c r="O29" s="3">
        <f>M29/F29</f>
        <v>0.1329987452948557</v>
      </c>
      <c r="P29" s="11">
        <f>J29-M29</f>
        <v>-64</v>
      </c>
      <c r="Q29" s="7">
        <v>57</v>
      </c>
      <c r="R29" s="5">
        <f t="shared" si="2"/>
        <v>0.2780487804878049</v>
      </c>
      <c r="S29" s="3">
        <f t="shared" si="7"/>
        <v>6.9682151589242056E-2</v>
      </c>
      <c r="T29" s="10">
        <v>184</v>
      </c>
      <c r="U29" s="5">
        <f t="shared" si="8"/>
        <v>0.45885286783042395</v>
      </c>
      <c r="V29" s="3">
        <f t="shared" si="9"/>
        <v>0.23086574654956085</v>
      </c>
      <c r="W29" s="11">
        <f t="shared" si="10"/>
        <v>-127</v>
      </c>
      <c r="X29" s="2">
        <v>96</v>
      </c>
      <c r="Y29" s="5">
        <f t="shared" si="3"/>
        <v>0.4682926829268293</v>
      </c>
      <c r="Z29" s="3">
        <f t="shared" si="11"/>
        <v>0.11735941320293398</v>
      </c>
      <c r="AA29" s="10">
        <v>80</v>
      </c>
      <c r="AB29" s="5">
        <f>AA29/G29</f>
        <v>0.19950124688279303</v>
      </c>
      <c r="AC29" s="3">
        <f>AA29/F29</f>
        <v>0.10037641154328733</v>
      </c>
      <c r="AD29" s="11">
        <f>X29-AA29</f>
        <v>16</v>
      </c>
      <c r="AE29" s="8" t="str">
        <f t="shared" si="16"/>
        <v>Kész Z.</v>
      </c>
      <c r="AF29" s="6" t="str">
        <f t="shared" si="17"/>
        <v>Fidesz</v>
      </c>
      <c r="AG29" s="4" t="str">
        <f t="shared" si="18"/>
        <v>Jobbik</v>
      </c>
      <c r="AH29" s="9" t="str">
        <f t="shared" si="19"/>
        <v>közös lista</v>
      </c>
      <c r="AI29" s="16" t="s">
        <v>19</v>
      </c>
    </row>
    <row r="30" spans="1:35" x14ac:dyDescent="0.25">
      <c r="A30" s="7" t="s">
        <v>37</v>
      </c>
      <c r="B30" s="9">
        <v>1</v>
      </c>
      <c r="C30" s="7">
        <v>381</v>
      </c>
      <c r="D30" s="2">
        <v>187</v>
      </c>
      <c r="E30" s="3">
        <f t="shared" si="0"/>
        <v>0.49081364829396323</v>
      </c>
      <c r="F30" s="10">
        <v>382</v>
      </c>
      <c r="G30" s="10">
        <v>251</v>
      </c>
      <c r="H30" s="3">
        <f t="shared" si="4"/>
        <v>0.65706806282722519</v>
      </c>
      <c r="I30" s="10">
        <f t="shared" si="5"/>
        <v>-64</v>
      </c>
      <c r="J30" s="7">
        <v>39</v>
      </c>
      <c r="K30" s="5">
        <f t="shared" si="1"/>
        <v>0.20855614973262032</v>
      </c>
      <c r="L30" s="3">
        <f t="shared" si="6"/>
        <v>0.10236220472440945</v>
      </c>
      <c r="M30" s="10">
        <v>36</v>
      </c>
      <c r="N30" s="5">
        <f>M30/G30</f>
        <v>0.14342629482071714</v>
      </c>
      <c r="O30" s="3">
        <f>M30/F30</f>
        <v>9.4240837696335081E-2</v>
      </c>
      <c r="P30" s="11">
        <f>J30-M30</f>
        <v>3</v>
      </c>
      <c r="Q30" s="7">
        <v>55</v>
      </c>
      <c r="R30" s="5">
        <f t="shared" si="2"/>
        <v>0.29411764705882354</v>
      </c>
      <c r="S30" s="3">
        <f t="shared" si="7"/>
        <v>0.14435695538057744</v>
      </c>
      <c r="T30" s="10">
        <v>128</v>
      </c>
      <c r="U30" s="5">
        <f t="shared" si="8"/>
        <v>0.50996015936254979</v>
      </c>
      <c r="V30" s="3">
        <f t="shared" si="9"/>
        <v>0.33507853403141363</v>
      </c>
      <c r="W30" s="11">
        <f t="shared" si="10"/>
        <v>-73</v>
      </c>
      <c r="X30" s="2">
        <v>66</v>
      </c>
      <c r="Y30" s="5">
        <f t="shared" si="3"/>
        <v>0.35294117647058826</v>
      </c>
      <c r="Z30" s="3">
        <f t="shared" si="11"/>
        <v>0.17322834645669291</v>
      </c>
      <c r="AA30" s="10">
        <v>48</v>
      </c>
      <c r="AB30" s="5">
        <f>AA30/G30</f>
        <v>0.19123505976095617</v>
      </c>
      <c r="AC30" s="3">
        <f>AA30/F30</f>
        <v>0.1256544502617801</v>
      </c>
      <c r="AD30" s="11">
        <f>X30-AA30</f>
        <v>18</v>
      </c>
      <c r="AE30" s="8" t="str">
        <f t="shared" si="16"/>
        <v>Kész Z.</v>
      </c>
      <c r="AF30" s="6" t="str">
        <f t="shared" si="17"/>
        <v>Fidesz</v>
      </c>
      <c r="AG30" s="4" t="str">
        <f t="shared" si="18"/>
        <v>Jobbik</v>
      </c>
      <c r="AH30" s="9" t="str">
        <f t="shared" si="19"/>
        <v>Jobbik</v>
      </c>
      <c r="AI30" s="16"/>
    </row>
    <row r="31" spans="1:35" x14ac:dyDescent="0.25">
      <c r="A31" s="7" t="s">
        <v>38</v>
      </c>
      <c r="B31" s="9">
        <v>1</v>
      </c>
      <c r="C31" s="7">
        <v>419</v>
      </c>
      <c r="D31" s="2">
        <v>155</v>
      </c>
      <c r="E31" s="3">
        <f t="shared" si="0"/>
        <v>0.36992840095465396</v>
      </c>
      <c r="F31" s="10">
        <v>388</v>
      </c>
      <c r="G31" s="10">
        <v>260</v>
      </c>
      <c r="H31" s="3">
        <f t="shared" si="4"/>
        <v>0.67010309278350511</v>
      </c>
      <c r="I31" s="10">
        <f t="shared" si="5"/>
        <v>-105</v>
      </c>
      <c r="J31" s="7">
        <v>49</v>
      </c>
      <c r="K31" s="5">
        <f t="shared" si="1"/>
        <v>0.31612903225806449</v>
      </c>
      <c r="L31" s="3">
        <f t="shared" si="6"/>
        <v>0.11694510739856802</v>
      </c>
      <c r="M31" s="10">
        <v>73</v>
      </c>
      <c r="N31" s="5">
        <f>M31/G31</f>
        <v>0.28076923076923077</v>
      </c>
      <c r="O31" s="3">
        <f>M31/F31</f>
        <v>0.18814432989690721</v>
      </c>
      <c r="P31" s="11">
        <f>J31-M31</f>
        <v>-24</v>
      </c>
      <c r="Q31" s="7">
        <v>39</v>
      </c>
      <c r="R31" s="5">
        <f t="shared" si="2"/>
        <v>0.25161290322580643</v>
      </c>
      <c r="S31" s="3">
        <f t="shared" si="7"/>
        <v>9.3078758949880672E-2</v>
      </c>
      <c r="T31" s="10">
        <v>126</v>
      </c>
      <c r="U31" s="5">
        <f t="shared" si="8"/>
        <v>0.48461538461538461</v>
      </c>
      <c r="V31" s="3">
        <f t="shared" si="9"/>
        <v>0.32474226804123713</v>
      </c>
      <c r="W31" s="11">
        <f t="shared" si="10"/>
        <v>-87</v>
      </c>
      <c r="X31" s="2">
        <v>55</v>
      </c>
      <c r="Y31" s="5">
        <f t="shared" si="3"/>
        <v>0.35483870967741937</v>
      </c>
      <c r="Z31" s="3">
        <f t="shared" si="11"/>
        <v>0.13126491646778043</v>
      </c>
      <c r="AA31" s="10">
        <v>45</v>
      </c>
      <c r="AB31" s="5">
        <f>AA31/G31</f>
        <v>0.17307692307692307</v>
      </c>
      <c r="AC31" s="3">
        <f>AA31/F31</f>
        <v>0.11597938144329897</v>
      </c>
      <c r="AD31" s="11">
        <f>X31-AA31</f>
        <v>10</v>
      </c>
      <c r="AE31" s="8" t="str">
        <f t="shared" si="16"/>
        <v>Kész Z.</v>
      </c>
      <c r="AF31" s="6" t="str">
        <f t="shared" si="17"/>
        <v>Fidesz</v>
      </c>
      <c r="AG31" s="4" t="str">
        <f t="shared" si="18"/>
        <v>Fidesz</v>
      </c>
      <c r="AH31" s="9" t="str">
        <f t="shared" si="19"/>
        <v>közös lista</v>
      </c>
      <c r="AI31" s="16" t="s">
        <v>19</v>
      </c>
    </row>
    <row r="32" spans="1:35" x14ac:dyDescent="0.25">
      <c r="A32" s="7" t="s">
        <v>39</v>
      </c>
      <c r="B32" s="9">
        <v>1</v>
      </c>
      <c r="C32" s="7">
        <v>798</v>
      </c>
      <c r="D32" s="2">
        <v>201</v>
      </c>
      <c r="E32" s="3">
        <f t="shared" si="0"/>
        <v>0.25187969924812031</v>
      </c>
      <c r="F32" s="10">
        <v>782</v>
      </c>
      <c r="G32" s="10">
        <v>387</v>
      </c>
      <c r="H32" s="3">
        <f t="shared" si="4"/>
        <v>0.49488491048593353</v>
      </c>
      <c r="I32" s="10">
        <f t="shared" si="5"/>
        <v>-186</v>
      </c>
      <c r="J32" s="7">
        <v>48</v>
      </c>
      <c r="K32" s="5">
        <f t="shared" si="1"/>
        <v>0.23880597014925373</v>
      </c>
      <c r="L32" s="3">
        <f t="shared" si="6"/>
        <v>6.0150375939849621E-2</v>
      </c>
      <c r="M32" s="10">
        <v>101</v>
      </c>
      <c r="N32" s="5">
        <f>M32/G32</f>
        <v>0.26098191214470284</v>
      </c>
      <c r="O32" s="3">
        <f>M32/F32</f>
        <v>0.12915601023017903</v>
      </c>
      <c r="P32" s="11">
        <f>J32-M32</f>
        <v>-53</v>
      </c>
      <c r="Q32" s="7">
        <v>69</v>
      </c>
      <c r="R32" s="5">
        <f t="shared" si="2"/>
        <v>0.34328358208955223</v>
      </c>
      <c r="S32" s="3">
        <f t="shared" si="7"/>
        <v>8.646616541353383E-2</v>
      </c>
      <c r="T32" s="10">
        <v>190</v>
      </c>
      <c r="U32" s="5">
        <f t="shared" si="8"/>
        <v>0.49095607235142119</v>
      </c>
      <c r="V32" s="3">
        <f t="shared" si="9"/>
        <v>0.24296675191815856</v>
      </c>
      <c r="W32" s="11">
        <f t="shared" si="10"/>
        <v>-121</v>
      </c>
      <c r="X32" s="2">
        <v>57</v>
      </c>
      <c r="Y32" s="5">
        <f t="shared" si="3"/>
        <v>0.28358208955223879</v>
      </c>
      <c r="Z32" s="3">
        <f t="shared" si="11"/>
        <v>7.1428571428571425E-2</v>
      </c>
      <c r="AA32" s="10">
        <v>60</v>
      </c>
      <c r="AB32" s="5">
        <f>AA32/G32</f>
        <v>0.15503875968992248</v>
      </c>
      <c r="AC32" s="3">
        <f>AA32/F32</f>
        <v>7.6726342710997444E-2</v>
      </c>
      <c r="AD32" s="11">
        <f>X32-AA32</f>
        <v>-3</v>
      </c>
      <c r="AE32" s="8" t="str">
        <f t="shared" si="16"/>
        <v>Fidesz</v>
      </c>
      <c r="AF32" s="6" t="str">
        <f t="shared" si="17"/>
        <v>Fidesz</v>
      </c>
      <c r="AG32" s="4" t="str">
        <f t="shared" si="18"/>
        <v>Jobbik</v>
      </c>
      <c r="AH32" s="9" t="str">
        <f t="shared" si="19"/>
        <v>közös lista</v>
      </c>
      <c r="AI32" s="16"/>
    </row>
    <row r="33" spans="1:35" x14ac:dyDescent="0.25">
      <c r="A33" s="7" t="s">
        <v>39</v>
      </c>
      <c r="B33" s="9">
        <v>2</v>
      </c>
      <c r="C33" s="7">
        <v>721</v>
      </c>
      <c r="D33" s="2">
        <v>200</v>
      </c>
      <c r="E33" s="3">
        <f t="shared" si="0"/>
        <v>0.27739251040221913</v>
      </c>
      <c r="F33" s="10">
        <v>718</v>
      </c>
      <c r="G33" s="10">
        <v>409</v>
      </c>
      <c r="H33" s="3">
        <f t="shared" si="4"/>
        <v>0.56963788300835649</v>
      </c>
      <c r="I33" s="10">
        <f t="shared" si="5"/>
        <v>-209</v>
      </c>
      <c r="J33" s="7">
        <v>35</v>
      </c>
      <c r="K33" s="5">
        <f t="shared" si="1"/>
        <v>0.17499999999999999</v>
      </c>
      <c r="L33" s="3">
        <f t="shared" si="6"/>
        <v>4.8543689320388349E-2</v>
      </c>
      <c r="M33" s="10">
        <v>88</v>
      </c>
      <c r="N33" s="5">
        <f>M33/G33</f>
        <v>0.21515892420537897</v>
      </c>
      <c r="O33" s="3">
        <f>M33/F33</f>
        <v>0.12256267409470752</v>
      </c>
      <c r="P33" s="11">
        <f>J33-M33</f>
        <v>-53</v>
      </c>
      <c r="Q33" s="7">
        <v>71</v>
      </c>
      <c r="R33" s="5">
        <f t="shared" si="2"/>
        <v>0.35499999999999998</v>
      </c>
      <c r="S33" s="3">
        <f t="shared" si="7"/>
        <v>9.8474341192787793E-2</v>
      </c>
      <c r="T33" s="10">
        <v>198</v>
      </c>
      <c r="U33" s="5">
        <f t="shared" si="8"/>
        <v>0.4841075794621027</v>
      </c>
      <c r="V33" s="3">
        <f t="shared" si="9"/>
        <v>0.27576601671309192</v>
      </c>
      <c r="W33" s="11">
        <f t="shared" si="10"/>
        <v>-127</v>
      </c>
      <c r="X33" s="2">
        <v>81</v>
      </c>
      <c r="Y33" s="5">
        <f t="shared" si="3"/>
        <v>0.40500000000000003</v>
      </c>
      <c r="Z33" s="3">
        <f t="shared" si="11"/>
        <v>0.11234396671289876</v>
      </c>
      <c r="AA33" s="10">
        <v>81</v>
      </c>
      <c r="AB33" s="5">
        <f>AA33/G33</f>
        <v>0.1980440097799511</v>
      </c>
      <c r="AC33" s="3">
        <f>AA33/F33</f>
        <v>0.11281337047353761</v>
      </c>
      <c r="AD33" s="11">
        <f>X33-AA33</f>
        <v>0</v>
      </c>
      <c r="AE33" s="8" t="str">
        <f t="shared" si="16"/>
        <v>Kész Z.</v>
      </c>
      <c r="AF33" s="6" t="str">
        <f t="shared" si="17"/>
        <v>Fidesz</v>
      </c>
      <c r="AG33" s="4" t="str">
        <f t="shared" si="18"/>
        <v>Jobbik</v>
      </c>
      <c r="AH33" s="9" t="str">
        <f t="shared" si="19"/>
        <v>közös lista</v>
      </c>
      <c r="AI33" s="16" t="s">
        <v>19</v>
      </c>
    </row>
    <row r="34" spans="1:35" x14ac:dyDescent="0.25">
      <c r="A34" s="7" t="s">
        <v>39</v>
      </c>
      <c r="B34" s="9">
        <v>3</v>
      </c>
      <c r="C34" s="7">
        <v>751</v>
      </c>
      <c r="D34" s="2">
        <v>192</v>
      </c>
      <c r="E34" s="3">
        <f t="shared" si="0"/>
        <v>0.25565912117177098</v>
      </c>
      <c r="F34" s="10">
        <v>701</v>
      </c>
      <c r="G34" s="10">
        <v>379</v>
      </c>
      <c r="H34" s="3">
        <f t="shared" si="4"/>
        <v>0.54065620542082737</v>
      </c>
      <c r="I34" s="10">
        <f t="shared" si="5"/>
        <v>-187</v>
      </c>
      <c r="J34" s="7">
        <v>44</v>
      </c>
      <c r="K34" s="5">
        <f t="shared" si="1"/>
        <v>0.22916666666666666</v>
      </c>
      <c r="L34" s="3">
        <f t="shared" si="6"/>
        <v>5.8588548601864181E-2</v>
      </c>
      <c r="M34" s="10">
        <v>73</v>
      </c>
      <c r="N34" s="5">
        <f>M34/G34</f>
        <v>0.19261213720316622</v>
      </c>
      <c r="O34" s="3">
        <f>M34/F34</f>
        <v>0.10413694721825963</v>
      </c>
      <c r="P34" s="11">
        <f>J34-M34</f>
        <v>-29</v>
      </c>
      <c r="Q34" s="7">
        <v>76</v>
      </c>
      <c r="R34" s="5">
        <f t="shared" si="2"/>
        <v>0.39583333333333331</v>
      </c>
      <c r="S34" s="3">
        <f t="shared" si="7"/>
        <v>0.10119840213049268</v>
      </c>
      <c r="T34" s="10">
        <v>219</v>
      </c>
      <c r="U34" s="5">
        <f t="shared" si="8"/>
        <v>0.57783641160949872</v>
      </c>
      <c r="V34" s="3">
        <f t="shared" si="9"/>
        <v>0.31241084165477889</v>
      </c>
      <c r="W34" s="11">
        <f t="shared" si="10"/>
        <v>-143</v>
      </c>
      <c r="X34" s="2">
        <v>51</v>
      </c>
      <c r="Y34" s="5">
        <f t="shared" si="3"/>
        <v>0.265625</v>
      </c>
      <c r="Z34" s="3">
        <f t="shared" si="11"/>
        <v>6.7909454061251665E-2</v>
      </c>
      <c r="AA34" s="10">
        <v>58</v>
      </c>
      <c r="AB34" s="5">
        <f>AA34/G34</f>
        <v>0.15303430079155672</v>
      </c>
      <c r="AC34" s="3">
        <f>AA34/F34</f>
        <v>8.2738944365192579E-2</v>
      </c>
      <c r="AD34" s="11">
        <f>X34-AA34</f>
        <v>-7</v>
      </c>
      <c r="AE34" s="8" t="str">
        <f t="shared" si="16"/>
        <v>Fidesz</v>
      </c>
      <c r="AF34" s="6" t="str">
        <f t="shared" si="17"/>
        <v>Fidesz</v>
      </c>
      <c r="AG34" s="4" t="str">
        <f t="shared" si="18"/>
        <v>Jobbik</v>
      </c>
      <c r="AH34" s="9" t="str">
        <f t="shared" si="19"/>
        <v>közös lista</v>
      </c>
      <c r="AI34" s="16"/>
    </row>
    <row r="35" spans="1:35" x14ac:dyDescent="0.25">
      <c r="A35" s="7" t="s">
        <v>40</v>
      </c>
      <c r="B35" s="9">
        <v>1</v>
      </c>
      <c r="C35" s="7">
        <v>698</v>
      </c>
      <c r="D35" s="2">
        <v>253</v>
      </c>
      <c r="E35" s="3">
        <f t="shared" ref="E35:E65" si="20">D35/C35</f>
        <v>0.36246418338108882</v>
      </c>
      <c r="F35" s="10">
        <v>697</v>
      </c>
      <c r="G35" s="10">
        <v>428</v>
      </c>
      <c r="H35" s="3">
        <f t="shared" si="4"/>
        <v>0.61406025824964128</v>
      </c>
      <c r="I35" s="10">
        <f t="shared" si="5"/>
        <v>-175</v>
      </c>
      <c r="J35" s="7">
        <v>35</v>
      </c>
      <c r="K35" s="5">
        <f t="shared" ref="K35:K65" si="21">J35/D35</f>
        <v>0.13833992094861661</v>
      </c>
      <c r="L35" s="3">
        <f t="shared" si="6"/>
        <v>5.0143266475644696E-2</v>
      </c>
      <c r="M35" s="10">
        <v>90</v>
      </c>
      <c r="N35" s="5">
        <f>M35/G35</f>
        <v>0.2102803738317757</v>
      </c>
      <c r="O35" s="3">
        <f>M35/F35</f>
        <v>0.1291248206599713</v>
      </c>
      <c r="P35" s="11">
        <f>J35-M35</f>
        <v>-55</v>
      </c>
      <c r="Q35" s="7">
        <v>114</v>
      </c>
      <c r="R35" s="5">
        <f t="shared" ref="R35:R65" si="22">Q35/D35</f>
        <v>0.45059288537549408</v>
      </c>
      <c r="S35" s="3">
        <f t="shared" si="7"/>
        <v>0.16332378223495703</v>
      </c>
      <c r="T35" s="10">
        <v>226</v>
      </c>
      <c r="U35" s="5">
        <f t="shared" si="8"/>
        <v>0.5280373831775701</v>
      </c>
      <c r="V35" s="3">
        <f t="shared" si="9"/>
        <v>0.32424677187948348</v>
      </c>
      <c r="W35" s="11">
        <f t="shared" si="10"/>
        <v>-112</v>
      </c>
      <c r="X35" s="2">
        <v>96</v>
      </c>
      <c r="Y35" s="5">
        <f t="shared" ref="Y35:Y65" si="23">X35/D35</f>
        <v>0.37944664031620551</v>
      </c>
      <c r="Z35" s="3">
        <f t="shared" si="11"/>
        <v>0.13753581661891118</v>
      </c>
      <c r="AA35" s="10">
        <v>90</v>
      </c>
      <c r="AB35" s="5">
        <f>AA35/G35</f>
        <v>0.2102803738317757</v>
      </c>
      <c r="AC35" s="3">
        <f>AA35/F35</f>
        <v>0.1291248206599713</v>
      </c>
      <c r="AD35" s="11">
        <f>X35-AA35</f>
        <v>6</v>
      </c>
      <c r="AE35" s="8" t="str">
        <f t="shared" si="16"/>
        <v>Fidesz</v>
      </c>
      <c r="AF35" s="6" t="str">
        <f t="shared" si="17"/>
        <v>Fidesz</v>
      </c>
      <c r="AG35" s="4" t="str">
        <f t="shared" si="18"/>
        <v>Jobbik</v>
      </c>
      <c r="AH35" s="9" t="str">
        <f t="shared" si="19"/>
        <v>Jobbik</v>
      </c>
      <c r="AI35" s="16"/>
    </row>
    <row r="36" spans="1:35" x14ac:dyDescent="0.25">
      <c r="A36" s="7" t="s">
        <v>41</v>
      </c>
      <c r="B36" s="9">
        <v>1</v>
      </c>
      <c r="C36" s="7">
        <v>886</v>
      </c>
      <c r="D36" s="2">
        <v>214</v>
      </c>
      <c r="E36" s="3">
        <f t="shared" si="20"/>
        <v>0.24153498871331827</v>
      </c>
      <c r="F36" s="10">
        <v>882</v>
      </c>
      <c r="G36" s="10">
        <v>471</v>
      </c>
      <c r="H36" s="3">
        <f t="shared" si="4"/>
        <v>0.53401360544217691</v>
      </c>
      <c r="I36" s="10">
        <f t="shared" si="5"/>
        <v>-257</v>
      </c>
      <c r="J36" s="7">
        <v>44</v>
      </c>
      <c r="K36" s="5">
        <f t="shared" si="21"/>
        <v>0.20560747663551401</v>
      </c>
      <c r="L36" s="3">
        <f t="shared" si="6"/>
        <v>4.9661399548532728E-2</v>
      </c>
      <c r="M36" s="10">
        <v>124</v>
      </c>
      <c r="N36" s="5">
        <f>M36/G36</f>
        <v>0.26326963906581741</v>
      </c>
      <c r="O36" s="3">
        <f>M36/F36</f>
        <v>0.14058956916099774</v>
      </c>
      <c r="P36" s="11">
        <f>J36-M36</f>
        <v>-80</v>
      </c>
      <c r="Q36" s="7">
        <v>55</v>
      </c>
      <c r="R36" s="5">
        <f t="shared" si="22"/>
        <v>0.2570093457943925</v>
      </c>
      <c r="S36" s="3">
        <f t="shared" si="7"/>
        <v>6.2076749435665914E-2</v>
      </c>
      <c r="T36" s="10">
        <v>207</v>
      </c>
      <c r="U36" s="5">
        <f t="shared" si="8"/>
        <v>0.43949044585987262</v>
      </c>
      <c r="V36" s="3">
        <f t="shared" si="9"/>
        <v>0.23469387755102042</v>
      </c>
      <c r="W36" s="11">
        <f t="shared" si="10"/>
        <v>-152</v>
      </c>
      <c r="X36" s="2">
        <v>98</v>
      </c>
      <c r="Y36" s="5">
        <f t="shared" si="23"/>
        <v>0.45794392523364486</v>
      </c>
      <c r="Z36" s="3">
        <f t="shared" si="11"/>
        <v>0.11060948081264109</v>
      </c>
      <c r="AA36" s="10">
        <v>105</v>
      </c>
      <c r="AB36" s="5">
        <f>AA36/G36</f>
        <v>0.22292993630573249</v>
      </c>
      <c r="AC36" s="3">
        <f>AA36/F36</f>
        <v>0.11904761904761904</v>
      </c>
      <c r="AD36" s="11">
        <f>X36-AA36</f>
        <v>-7</v>
      </c>
      <c r="AE36" s="8" t="str">
        <f t="shared" si="16"/>
        <v>Kész Z.</v>
      </c>
      <c r="AF36" s="6" t="str">
        <f t="shared" si="17"/>
        <v>Fidesz</v>
      </c>
      <c r="AG36" s="4" t="str">
        <f t="shared" si="18"/>
        <v>Jobbik</v>
      </c>
      <c r="AH36" s="9" t="str">
        <f t="shared" si="19"/>
        <v>közös lista</v>
      </c>
      <c r="AI36" s="16" t="s">
        <v>19</v>
      </c>
    </row>
    <row r="37" spans="1:35" x14ac:dyDescent="0.25">
      <c r="A37" s="7" t="s">
        <v>41</v>
      </c>
      <c r="B37" s="9">
        <v>2</v>
      </c>
      <c r="C37" s="7">
        <v>859</v>
      </c>
      <c r="D37" s="2">
        <v>234</v>
      </c>
      <c r="E37" s="3">
        <f t="shared" si="20"/>
        <v>0.27240977881257278</v>
      </c>
      <c r="F37" s="10">
        <v>853</v>
      </c>
      <c r="G37" s="10">
        <v>463</v>
      </c>
      <c r="H37" s="3">
        <f t="shared" si="4"/>
        <v>0.54279015240328254</v>
      </c>
      <c r="I37" s="10">
        <f t="shared" si="5"/>
        <v>-229</v>
      </c>
      <c r="J37" s="7">
        <v>43</v>
      </c>
      <c r="K37" s="5">
        <f t="shared" si="21"/>
        <v>0.18376068376068377</v>
      </c>
      <c r="L37" s="3">
        <f t="shared" si="6"/>
        <v>5.0058207217694994E-2</v>
      </c>
      <c r="M37" s="10">
        <v>130</v>
      </c>
      <c r="N37" s="5">
        <f>M37/G37</f>
        <v>0.28077753779697623</v>
      </c>
      <c r="O37" s="3">
        <f>M37/F37</f>
        <v>0.15240328253223914</v>
      </c>
      <c r="P37" s="11">
        <f>J37-M37</f>
        <v>-87</v>
      </c>
      <c r="Q37" s="7">
        <v>80</v>
      </c>
      <c r="R37" s="5">
        <f t="shared" si="22"/>
        <v>0.34188034188034189</v>
      </c>
      <c r="S37" s="3">
        <f t="shared" si="7"/>
        <v>9.3131548311990692E-2</v>
      </c>
      <c r="T37" s="10">
        <v>202</v>
      </c>
      <c r="U37" s="5">
        <f t="shared" si="8"/>
        <v>0.43628509719222464</v>
      </c>
      <c r="V37" s="3">
        <f t="shared" si="9"/>
        <v>0.23681125439624853</v>
      </c>
      <c r="W37" s="11">
        <f t="shared" si="10"/>
        <v>-122</v>
      </c>
      <c r="X37" s="2">
        <v>97</v>
      </c>
      <c r="Y37" s="5">
        <f t="shared" si="23"/>
        <v>0.41452991452991456</v>
      </c>
      <c r="Z37" s="3">
        <f t="shared" si="11"/>
        <v>0.11292200232828871</v>
      </c>
      <c r="AA37" s="10">
        <v>96</v>
      </c>
      <c r="AB37" s="5">
        <f>AA37/G37</f>
        <v>0.20734341252699784</v>
      </c>
      <c r="AC37" s="3">
        <f>AA37/F37</f>
        <v>0.11254396248534584</v>
      </c>
      <c r="AD37" s="11">
        <f>X37-AA37</f>
        <v>1</v>
      </c>
      <c r="AE37" s="8" t="str">
        <f t="shared" si="16"/>
        <v>Kész Z.</v>
      </c>
      <c r="AF37" s="6" t="str">
        <f t="shared" si="17"/>
        <v>Fidesz</v>
      </c>
      <c r="AG37" s="4" t="str">
        <f t="shared" si="18"/>
        <v>Jobbik</v>
      </c>
      <c r="AH37" s="9" t="str">
        <f t="shared" si="19"/>
        <v>közös lista</v>
      </c>
      <c r="AI37" s="16" t="s">
        <v>19</v>
      </c>
    </row>
    <row r="38" spans="1:35" x14ac:dyDescent="0.25">
      <c r="A38" s="7" t="s">
        <v>42</v>
      </c>
      <c r="B38" s="9">
        <v>1</v>
      </c>
      <c r="C38" s="7">
        <v>1147</v>
      </c>
      <c r="D38" s="2">
        <v>333</v>
      </c>
      <c r="E38" s="3">
        <f t="shared" si="20"/>
        <v>0.29032258064516131</v>
      </c>
      <c r="F38" s="10">
        <v>1097</v>
      </c>
      <c r="G38" s="10">
        <v>570</v>
      </c>
      <c r="H38" s="3">
        <f t="shared" si="4"/>
        <v>0.51959890610756609</v>
      </c>
      <c r="I38" s="10">
        <f t="shared" si="5"/>
        <v>-237</v>
      </c>
      <c r="J38" s="7">
        <v>65</v>
      </c>
      <c r="K38" s="5">
        <f t="shared" si="21"/>
        <v>0.19519519519519518</v>
      </c>
      <c r="L38" s="3">
        <f t="shared" si="6"/>
        <v>5.6669572798605058E-2</v>
      </c>
      <c r="M38" s="10">
        <v>110</v>
      </c>
      <c r="N38" s="5">
        <f>M38/G38</f>
        <v>0.19298245614035087</v>
      </c>
      <c r="O38" s="3">
        <f>M38/F38</f>
        <v>0.10027347310847767</v>
      </c>
      <c r="P38" s="11">
        <f>J38-M38</f>
        <v>-45</v>
      </c>
      <c r="Q38" s="7">
        <v>120</v>
      </c>
      <c r="R38" s="5">
        <f t="shared" si="22"/>
        <v>0.36036036036036034</v>
      </c>
      <c r="S38" s="3">
        <f t="shared" si="7"/>
        <v>0.1046207497820401</v>
      </c>
      <c r="T38" s="10">
        <v>281</v>
      </c>
      <c r="U38" s="5">
        <f t="shared" si="8"/>
        <v>0.49298245614035086</v>
      </c>
      <c r="V38" s="3">
        <f t="shared" si="9"/>
        <v>0.25615314494074748</v>
      </c>
      <c r="W38" s="11">
        <f t="shared" si="10"/>
        <v>-161</v>
      </c>
      <c r="X38" s="2">
        <v>122</v>
      </c>
      <c r="Y38" s="5">
        <f t="shared" si="23"/>
        <v>0.36636636636636638</v>
      </c>
      <c r="Z38" s="3">
        <f t="shared" si="11"/>
        <v>0.10636442894507411</v>
      </c>
      <c r="AA38" s="10">
        <v>130</v>
      </c>
      <c r="AB38" s="5">
        <f>AA38/G38</f>
        <v>0.22807017543859648</v>
      </c>
      <c r="AC38" s="3">
        <f>AA38/F38</f>
        <v>0.11850501367365543</v>
      </c>
      <c r="AD38" s="11">
        <f>X38-AA38</f>
        <v>-8</v>
      </c>
      <c r="AE38" s="8" t="str">
        <f t="shared" si="16"/>
        <v>Kész Z.</v>
      </c>
      <c r="AF38" s="6" t="str">
        <f t="shared" si="17"/>
        <v>Fidesz</v>
      </c>
      <c r="AG38" s="4" t="str">
        <f t="shared" si="18"/>
        <v>Jobbik</v>
      </c>
      <c r="AH38" s="9" t="str">
        <f t="shared" si="19"/>
        <v>Jobbik</v>
      </c>
      <c r="AI38" s="16"/>
    </row>
    <row r="39" spans="1:35" x14ac:dyDescent="0.25">
      <c r="A39" s="7" t="s">
        <v>43</v>
      </c>
      <c r="B39" s="9">
        <v>1</v>
      </c>
      <c r="C39" s="7">
        <v>658</v>
      </c>
      <c r="D39" s="2">
        <v>248</v>
      </c>
      <c r="E39" s="3">
        <f t="shared" si="20"/>
        <v>0.37689969604863222</v>
      </c>
      <c r="F39" s="10">
        <v>659</v>
      </c>
      <c r="G39" s="10">
        <v>295</v>
      </c>
      <c r="H39" s="3">
        <f t="shared" si="4"/>
        <v>0.44764795144157815</v>
      </c>
      <c r="I39" s="10">
        <f t="shared" si="5"/>
        <v>-47</v>
      </c>
      <c r="J39" s="7">
        <v>20</v>
      </c>
      <c r="K39" s="5">
        <f t="shared" si="21"/>
        <v>8.0645161290322578E-2</v>
      </c>
      <c r="L39" s="3">
        <f t="shared" si="6"/>
        <v>3.0395136778115502E-2</v>
      </c>
      <c r="M39" s="10">
        <v>25</v>
      </c>
      <c r="N39" s="5">
        <f>M39/G39</f>
        <v>8.4745762711864403E-2</v>
      </c>
      <c r="O39" s="3">
        <f>M39/F39</f>
        <v>3.7936267071320182E-2</v>
      </c>
      <c r="P39" s="11">
        <f>J39-M39</f>
        <v>-5</v>
      </c>
      <c r="Q39" s="7">
        <v>84</v>
      </c>
      <c r="R39" s="5">
        <f t="shared" si="22"/>
        <v>0.33870967741935482</v>
      </c>
      <c r="S39" s="3">
        <f t="shared" si="7"/>
        <v>0.1276595744680851</v>
      </c>
      <c r="T39" s="10">
        <v>132</v>
      </c>
      <c r="U39" s="5">
        <f t="shared" si="8"/>
        <v>0.44745762711864406</v>
      </c>
      <c r="V39" s="3">
        <f t="shared" si="9"/>
        <v>0.20030349013657056</v>
      </c>
      <c r="W39" s="11">
        <f t="shared" si="10"/>
        <v>-48</v>
      </c>
      <c r="X39" s="2">
        <v>125</v>
      </c>
      <c r="Y39" s="5">
        <f t="shared" si="23"/>
        <v>0.50403225806451613</v>
      </c>
      <c r="Z39" s="3">
        <f t="shared" si="11"/>
        <v>0.1899696048632219</v>
      </c>
      <c r="AA39" s="10">
        <v>99</v>
      </c>
      <c r="AB39" s="5">
        <f>AA39/G39</f>
        <v>0.33559322033898303</v>
      </c>
      <c r="AC39" s="3">
        <f>AA39/F39</f>
        <v>0.15022761760242792</v>
      </c>
      <c r="AD39" s="11">
        <f>X39-AA39</f>
        <v>26</v>
      </c>
      <c r="AE39" s="8" t="str">
        <f t="shared" si="16"/>
        <v>Kész Z.</v>
      </c>
      <c r="AF39" s="6" t="str">
        <f t="shared" si="17"/>
        <v>Fidesz</v>
      </c>
      <c r="AG39" s="4" t="str">
        <f t="shared" si="18"/>
        <v>Jobbik</v>
      </c>
      <c r="AH39" s="9" t="str">
        <f t="shared" si="19"/>
        <v>Jobbik</v>
      </c>
      <c r="AI39" s="16"/>
    </row>
    <row r="40" spans="1:35" x14ac:dyDescent="0.25">
      <c r="A40" s="7" t="s">
        <v>43</v>
      </c>
      <c r="B40" s="9" t="s">
        <v>46</v>
      </c>
      <c r="C40" s="7"/>
      <c r="D40" s="2"/>
      <c r="E40" s="3"/>
      <c r="F40" s="10"/>
      <c r="G40" s="10"/>
      <c r="H40" s="3"/>
      <c r="I40" s="10"/>
      <c r="J40" s="7"/>
      <c r="K40" s="5"/>
      <c r="L40" s="3"/>
      <c r="M40" s="10"/>
      <c r="N40" s="5"/>
      <c r="O40" s="3"/>
      <c r="P40" s="11"/>
      <c r="Q40" s="7"/>
      <c r="R40" s="5"/>
      <c r="S40" s="3"/>
      <c r="T40" s="10"/>
      <c r="U40" s="5"/>
      <c r="V40" s="3"/>
      <c r="W40" s="11"/>
      <c r="X40" s="2"/>
      <c r="Y40" s="5"/>
      <c r="Z40" s="3"/>
      <c r="AA40" s="10"/>
      <c r="AB40" s="5"/>
      <c r="AC40" s="3"/>
      <c r="AD40" s="11"/>
      <c r="AE40" s="8"/>
      <c r="AF40" s="6"/>
      <c r="AG40" s="4"/>
      <c r="AH40" s="9"/>
      <c r="AI40" s="16"/>
    </row>
    <row r="41" spans="1:35" x14ac:dyDescent="0.25">
      <c r="A41" s="7" t="s">
        <v>43</v>
      </c>
      <c r="B41" s="9">
        <v>3</v>
      </c>
      <c r="C41" s="7">
        <v>1115</v>
      </c>
      <c r="D41" s="2">
        <v>636</v>
      </c>
      <c r="E41" s="3">
        <f t="shared" si="20"/>
        <v>0.57040358744394615</v>
      </c>
      <c r="F41" s="10">
        <v>1073</v>
      </c>
      <c r="G41" s="10">
        <v>752</v>
      </c>
      <c r="H41" s="3">
        <f t="shared" si="4"/>
        <v>0.70083876980428705</v>
      </c>
      <c r="I41" s="10">
        <f t="shared" si="5"/>
        <v>-116</v>
      </c>
      <c r="J41" s="7">
        <v>62</v>
      </c>
      <c r="K41" s="5">
        <f t="shared" si="21"/>
        <v>9.7484276729559755E-2</v>
      </c>
      <c r="L41" s="3">
        <f t="shared" si="6"/>
        <v>5.5605381165919281E-2</v>
      </c>
      <c r="M41" s="10">
        <v>110</v>
      </c>
      <c r="N41" s="5">
        <f>M41/G41</f>
        <v>0.14627659574468085</v>
      </c>
      <c r="O41" s="3">
        <f>M41/F41</f>
        <v>0.10251630941286113</v>
      </c>
      <c r="P41" s="11">
        <f>J41-M41</f>
        <v>-48</v>
      </c>
      <c r="Q41" s="7">
        <v>227</v>
      </c>
      <c r="R41" s="5">
        <f t="shared" si="22"/>
        <v>0.35691823899371067</v>
      </c>
      <c r="S41" s="3">
        <f t="shared" si="7"/>
        <v>0.20358744394618833</v>
      </c>
      <c r="T41" s="10">
        <v>319</v>
      </c>
      <c r="U41" s="5">
        <f t="shared" si="8"/>
        <v>0.42420212765957449</v>
      </c>
      <c r="V41" s="3">
        <f t="shared" si="9"/>
        <v>0.29729729729729731</v>
      </c>
      <c r="W41" s="11">
        <f t="shared" si="10"/>
        <v>-92</v>
      </c>
      <c r="X41" s="2">
        <v>288</v>
      </c>
      <c r="Y41" s="5">
        <f t="shared" si="23"/>
        <v>0.45283018867924529</v>
      </c>
      <c r="Z41" s="3">
        <f t="shared" si="11"/>
        <v>0.25829596412556055</v>
      </c>
      <c r="AA41" s="10">
        <v>244</v>
      </c>
      <c r="AB41" s="5">
        <f>AA41/G41</f>
        <v>0.32446808510638298</v>
      </c>
      <c r="AC41" s="3">
        <f>AA41/F41</f>
        <v>0.22739981360671016</v>
      </c>
      <c r="AD41" s="11">
        <f>X41-AA41</f>
        <v>44</v>
      </c>
      <c r="AE41" s="8" t="str">
        <f t="shared" si="16"/>
        <v>Kész Z.</v>
      </c>
      <c r="AF41" s="6" t="str">
        <f t="shared" si="17"/>
        <v>Fidesz</v>
      </c>
      <c r="AG41" s="4" t="str">
        <f t="shared" si="18"/>
        <v>Jobbik</v>
      </c>
      <c r="AH41" s="9" t="str">
        <f t="shared" si="19"/>
        <v>Jobbik</v>
      </c>
      <c r="AI41" s="16"/>
    </row>
    <row r="42" spans="1:35" x14ac:dyDescent="0.25">
      <c r="A42" s="7" t="s">
        <v>43</v>
      </c>
      <c r="B42" s="9">
        <v>4</v>
      </c>
      <c r="C42" s="7">
        <v>1128</v>
      </c>
      <c r="D42" s="2">
        <v>603</v>
      </c>
      <c r="E42" s="3">
        <f t="shared" si="20"/>
        <v>0.53457446808510634</v>
      </c>
      <c r="F42" s="10">
        <v>1112</v>
      </c>
      <c r="G42" s="10">
        <v>782</v>
      </c>
      <c r="H42" s="3">
        <f t="shared" si="4"/>
        <v>0.7032374100719424</v>
      </c>
      <c r="I42" s="10">
        <f t="shared" si="5"/>
        <v>-179</v>
      </c>
      <c r="J42" s="7">
        <v>61</v>
      </c>
      <c r="K42" s="5">
        <f t="shared" si="21"/>
        <v>0.1011608623548922</v>
      </c>
      <c r="L42" s="3">
        <f t="shared" si="6"/>
        <v>5.4078014184397165E-2</v>
      </c>
      <c r="M42" s="10">
        <v>124</v>
      </c>
      <c r="N42" s="5">
        <f>M42/G42</f>
        <v>0.15856777493606139</v>
      </c>
      <c r="O42" s="3">
        <f>M42/F42</f>
        <v>0.11151079136690648</v>
      </c>
      <c r="P42" s="11">
        <f>J42-M42</f>
        <v>-63</v>
      </c>
      <c r="Q42" s="7">
        <v>204</v>
      </c>
      <c r="R42" s="5">
        <f t="shared" si="22"/>
        <v>0.3383084577114428</v>
      </c>
      <c r="S42" s="3">
        <f t="shared" si="7"/>
        <v>0.18085106382978725</v>
      </c>
      <c r="T42" s="10">
        <v>346</v>
      </c>
      <c r="U42" s="5">
        <f t="shared" si="8"/>
        <v>0.44245524296675193</v>
      </c>
      <c r="V42" s="3">
        <f t="shared" si="9"/>
        <v>0.31115107913669066</v>
      </c>
      <c r="W42" s="11">
        <f t="shared" si="10"/>
        <v>-142</v>
      </c>
      <c r="X42" s="2">
        <v>290</v>
      </c>
      <c r="Y42" s="5">
        <f t="shared" si="23"/>
        <v>0.48092868988391374</v>
      </c>
      <c r="Z42" s="3">
        <f t="shared" si="11"/>
        <v>0.25709219858156029</v>
      </c>
      <c r="AA42" s="10">
        <v>208</v>
      </c>
      <c r="AB42" s="5">
        <f>AA42/G42</f>
        <v>0.26598465473145783</v>
      </c>
      <c r="AC42" s="3">
        <f>AA42/F42</f>
        <v>0.18705035971223022</v>
      </c>
      <c r="AD42" s="11">
        <f>X42-AA42</f>
        <v>82</v>
      </c>
      <c r="AE42" s="8" t="str">
        <f t="shared" si="16"/>
        <v>Kész Z.</v>
      </c>
      <c r="AF42" s="6" t="str">
        <f t="shared" si="17"/>
        <v>Fidesz</v>
      </c>
      <c r="AG42" s="4" t="str">
        <f t="shared" si="18"/>
        <v>Jobbik</v>
      </c>
      <c r="AH42" s="9" t="str">
        <f t="shared" si="19"/>
        <v>Jobbik</v>
      </c>
      <c r="AI42" s="16"/>
    </row>
    <row r="43" spans="1:35" x14ac:dyDescent="0.25">
      <c r="A43" s="7" t="s">
        <v>43</v>
      </c>
      <c r="B43" s="9">
        <v>5</v>
      </c>
      <c r="C43" s="7">
        <v>918</v>
      </c>
      <c r="D43" s="2">
        <v>574</v>
      </c>
      <c r="E43" s="3">
        <f t="shared" si="20"/>
        <v>0.62527233115468406</v>
      </c>
      <c r="F43" s="10">
        <v>915</v>
      </c>
      <c r="G43" s="10">
        <v>690</v>
      </c>
      <c r="H43" s="3">
        <f t="shared" si="4"/>
        <v>0.75409836065573765</v>
      </c>
      <c r="I43" s="10">
        <f t="shared" si="5"/>
        <v>-116</v>
      </c>
      <c r="J43" s="7">
        <v>43</v>
      </c>
      <c r="K43" s="5">
        <f t="shared" si="21"/>
        <v>7.4912891986062713E-2</v>
      </c>
      <c r="L43" s="3">
        <f t="shared" si="6"/>
        <v>4.6840958605664486E-2</v>
      </c>
      <c r="M43" s="10">
        <v>96</v>
      </c>
      <c r="N43" s="5">
        <f>M43/G43</f>
        <v>0.1391304347826087</v>
      </c>
      <c r="O43" s="3">
        <f>M43/F43</f>
        <v>0.10491803278688525</v>
      </c>
      <c r="P43" s="11">
        <f>J43-M43</f>
        <v>-53</v>
      </c>
      <c r="Q43" s="7">
        <v>190</v>
      </c>
      <c r="R43" s="5">
        <f t="shared" si="22"/>
        <v>0.33101045296167247</v>
      </c>
      <c r="S43" s="3">
        <f t="shared" si="7"/>
        <v>0.20697167755991286</v>
      </c>
      <c r="T43" s="10">
        <v>292</v>
      </c>
      <c r="U43" s="5">
        <f t="shared" si="8"/>
        <v>0.42318840579710143</v>
      </c>
      <c r="V43" s="3">
        <f t="shared" si="9"/>
        <v>0.3191256830601093</v>
      </c>
      <c r="W43" s="11">
        <f t="shared" si="10"/>
        <v>-102</v>
      </c>
      <c r="X43" s="2">
        <v>296</v>
      </c>
      <c r="Y43" s="5">
        <f t="shared" si="23"/>
        <v>0.51567944250871078</v>
      </c>
      <c r="Z43" s="3">
        <f t="shared" si="11"/>
        <v>0.3224400871459695</v>
      </c>
      <c r="AA43" s="10">
        <v>233</v>
      </c>
      <c r="AB43" s="5">
        <f>AA43/G43</f>
        <v>0.33768115942028987</v>
      </c>
      <c r="AC43" s="3">
        <f>AA43/F43</f>
        <v>0.25464480874316942</v>
      </c>
      <c r="AD43" s="11">
        <f>X43-AA43</f>
        <v>63</v>
      </c>
      <c r="AE43" s="8" t="str">
        <f t="shared" si="16"/>
        <v>Kész Z.</v>
      </c>
      <c r="AF43" s="6" t="str">
        <f t="shared" si="17"/>
        <v>Fidesz</v>
      </c>
      <c r="AG43" s="4" t="str">
        <f t="shared" si="18"/>
        <v>Jobbik</v>
      </c>
      <c r="AH43" s="9" t="str">
        <f t="shared" si="19"/>
        <v>Jobbik</v>
      </c>
      <c r="AI43" s="16"/>
    </row>
    <row r="44" spans="1:35" x14ac:dyDescent="0.25">
      <c r="A44" s="7" t="s">
        <v>43</v>
      </c>
      <c r="B44" s="9">
        <v>6</v>
      </c>
      <c r="C44" s="7">
        <v>813</v>
      </c>
      <c r="D44" s="2">
        <v>470</v>
      </c>
      <c r="E44" s="3">
        <f t="shared" si="20"/>
        <v>0.57810578105781063</v>
      </c>
      <c r="F44" s="10">
        <v>808</v>
      </c>
      <c r="G44" s="10">
        <v>581</v>
      </c>
      <c r="H44" s="3">
        <f t="shared" si="4"/>
        <v>0.71905940594059403</v>
      </c>
      <c r="I44" s="10">
        <f t="shared" si="5"/>
        <v>-111</v>
      </c>
      <c r="J44" s="7">
        <v>37</v>
      </c>
      <c r="K44" s="5">
        <f t="shared" si="21"/>
        <v>7.8723404255319152E-2</v>
      </c>
      <c r="L44" s="3">
        <f t="shared" si="6"/>
        <v>4.5510455104551047E-2</v>
      </c>
      <c r="M44" s="10">
        <v>66</v>
      </c>
      <c r="N44" s="5">
        <f>M44/G44</f>
        <v>0.11359724612736662</v>
      </c>
      <c r="O44" s="3">
        <f>M44/F44</f>
        <v>8.1683168316831686E-2</v>
      </c>
      <c r="P44" s="11">
        <f>J44-M44</f>
        <v>-29</v>
      </c>
      <c r="Q44" s="7">
        <v>199</v>
      </c>
      <c r="R44" s="5">
        <f t="shared" si="22"/>
        <v>0.42340425531914894</v>
      </c>
      <c r="S44" s="3">
        <f t="shared" si="7"/>
        <v>0.24477244772447723</v>
      </c>
      <c r="T44" s="10">
        <v>292</v>
      </c>
      <c r="U44" s="5">
        <f t="shared" si="8"/>
        <v>0.5025817555938038</v>
      </c>
      <c r="V44" s="3">
        <f t="shared" si="9"/>
        <v>0.36138613861386137</v>
      </c>
      <c r="W44" s="11">
        <f t="shared" si="10"/>
        <v>-93</v>
      </c>
      <c r="X44" s="2">
        <v>193</v>
      </c>
      <c r="Y44" s="5">
        <f t="shared" si="23"/>
        <v>0.41063829787234041</v>
      </c>
      <c r="Z44" s="3">
        <f t="shared" si="11"/>
        <v>0.23739237392373924</v>
      </c>
      <c r="AA44" s="10">
        <v>179</v>
      </c>
      <c r="AB44" s="5">
        <f>AA44/G44</f>
        <v>0.30808950086058517</v>
      </c>
      <c r="AC44" s="3">
        <f>AA44/F44</f>
        <v>0.22153465346534654</v>
      </c>
      <c r="AD44" s="11">
        <f>X44-AA44</f>
        <v>14</v>
      </c>
      <c r="AE44" s="8" t="str">
        <f t="shared" si="16"/>
        <v>Fidesz</v>
      </c>
      <c r="AF44" s="6" t="str">
        <f t="shared" si="17"/>
        <v>Fidesz</v>
      </c>
      <c r="AG44" s="4" t="str">
        <f t="shared" si="18"/>
        <v>Jobbik</v>
      </c>
      <c r="AH44" s="9" t="str">
        <f t="shared" si="19"/>
        <v>Jobbik</v>
      </c>
      <c r="AI44" s="16"/>
    </row>
    <row r="45" spans="1:35" x14ac:dyDescent="0.25">
      <c r="A45" s="7" t="s">
        <v>43</v>
      </c>
      <c r="B45" s="9">
        <v>7</v>
      </c>
      <c r="C45" s="7">
        <v>925</v>
      </c>
      <c r="D45" s="2">
        <v>554</v>
      </c>
      <c r="E45" s="3">
        <f t="shared" si="20"/>
        <v>0.59891891891891891</v>
      </c>
      <c r="F45" s="10">
        <v>908</v>
      </c>
      <c r="G45" s="10">
        <v>660</v>
      </c>
      <c r="H45" s="3">
        <f t="shared" si="4"/>
        <v>0.72687224669603523</v>
      </c>
      <c r="I45" s="10">
        <f t="shared" si="5"/>
        <v>-106</v>
      </c>
      <c r="J45" s="7">
        <v>58</v>
      </c>
      <c r="K45" s="5">
        <f t="shared" si="21"/>
        <v>0.10469314079422383</v>
      </c>
      <c r="L45" s="3">
        <f t="shared" si="6"/>
        <v>6.2702702702702701E-2</v>
      </c>
      <c r="M45" s="10">
        <v>77</v>
      </c>
      <c r="N45" s="5">
        <f>M45/G45</f>
        <v>0.11666666666666667</v>
      </c>
      <c r="O45" s="3">
        <f>M45/F45</f>
        <v>8.4801762114537452E-2</v>
      </c>
      <c r="P45" s="11">
        <f>J45-M45</f>
        <v>-19</v>
      </c>
      <c r="Q45" s="7">
        <v>187</v>
      </c>
      <c r="R45" s="5">
        <f t="shared" si="22"/>
        <v>0.33754512635379064</v>
      </c>
      <c r="S45" s="3">
        <f t="shared" si="7"/>
        <v>0.20216216216216215</v>
      </c>
      <c r="T45" s="10">
        <v>292</v>
      </c>
      <c r="U45" s="5">
        <f t="shared" si="8"/>
        <v>0.44242424242424244</v>
      </c>
      <c r="V45" s="3">
        <f t="shared" si="9"/>
        <v>0.32158590308370044</v>
      </c>
      <c r="W45" s="11">
        <f t="shared" si="10"/>
        <v>-105</v>
      </c>
      <c r="X45" s="2">
        <v>245</v>
      </c>
      <c r="Y45" s="5">
        <f t="shared" si="23"/>
        <v>0.44223826714801445</v>
      </c>
      <c r="Z45" s="3">
        <f t="shared" si="11"/>
        <v>0.26486486486486488</v>
      </c>
      <c r="AA45" s="10">
        <v>221</v>
      </c>
      <c r="AB45" s="5">
        <f>AA45/G45</f>
        <v>0.33484848484848484</v>
      </c>
      <c r="AC45" s="3">
        <f>AA45/F45</f>
        <v>0.2433920704845815</v>
      </c>
      <c r="AD45" s="11">
        <f>X45-AA45</f>
        <v>24</v>
      </c>
      <c r="AE45" s="8" t="str">
        <f t="shared" si="16"/>
        <v>Kész Z.</v>
      </c>
      <c r="AF45" s="6" t="str">
        <f t="shared" si="17"/>
        <v>Fidesz</v>
      </c>
      <c r="AG45" s="4" t="str">
        <f t="shared" si="18"/>
        <v>Jobbik</v>
      </c>
      <c r="AH45" s="9" t="str">
        <f t="shared" si="19"/>
        <v>Jobbik</v>
      </c>
      <c r="AI45" s="16"/>
    </row>
    <row r="46" spans="1:35" x14ac:dyDescent="0.25">
      <c r="A46" s="7" t="s">
        <v>43</v>
      </c>
      <c r="B46" s="9">
        <v>8</v>
      </c>
      <c r="C46" s="7">
        <v>1121</v>
      </c>
      <c r="D46" s="2">
        <v>642</v>
      </c>
      <c r="E46" s="3">
        <f t="shared" si="20"/>
        <v>0.57270294380017839</v>
      </c>
      <c r="F46" s="10">
        <v>1095</v>
      </c>
      <c r="G46" s="10">
        <v>799</v>
      </c>
      <c r="H46" s="3">
        <f t="shared" si="4"/>
        <v>0.72968036529680369</v>
      </c>
      <c r="I46" s="10">
        <f t="shared" si="5"/>
        <v>-157</v>
      </c>
      <c r="J46" s="7">
        <v>62</v>
      </c>
      <c r="K46" s="5">
        <f t="shared" si="21"/>
        <v>9.657320872274143E-2</v>
      </c>
      <c r="L46" s="3">
        <f t="shared" si="6"/>
        <v>5.5307760927743088E-2</v>
      </c>
      <c r="M46" s="10">
        <v>109</v>
      </c>
      <c r="N46" s="5">
        <f>M46/G46</f>
        <v>0.13642052565707133</v>
      </c>
      <c r="O46" s="3">
        <f>M46/F46</f>
        <v>9.9543378995433793E-2</v>
      </c>
      <c r="P46" s="11">
        <f>J46-M46</f>
        <v>-47</v>
      </c>
      <c r="Q46" s="7">
        <v>178</v>
      </c>
      <c r="R46" s="5">
        <f t="shared" si="22"/>
        <v>0.27725856697819312</v>
      </c>
      <c r="S46" s="3">
        <f t="shared" si="7"/>
        <v>0.15878679750223015</v>
      </c>
      <c r="T46" s="10">
        <v>290</v>
      </c>
      <c r="U46" s="5">
        <f t="shared" si="8"/>
        <v>0.36295369211514394</v>
      </c>
      <c r="V46" s="3">
        <f t="shared" si="9"/>
        <v>0.26484018264840181</v>
      </c>
      <c r="W46" s="11">
        <f t="shared" si="10"/>
        <v>-112</v>
      </c>
      <c r="X46" s="2">
        <v>321</v>
      </c>
      <c r="Y46" s="5">
        <f t="shared" si="23"/>
        <v>0.5</v>
      </c>
      <c r="Z46" s="3">
        <f t="shared" si="11"/>
        <v>0.28635147190008919</v>
      </c>
      <c r="AA46" s="10">
        <v>292</v>
      </c>
      <c r="AB46" s="5">
        <f>AA46/G46</f>
        <v>0.36545682102628285</v>
      </c>
      <c r="AC46" s="3">
        <f>AA46/F46</f>
        <v>0.26666666666666666</v>
      </c>
      <c r="AD46" s="11">
        <f>X46-AA46</f>
        <v>29</v>
      </c>
      <c r="AE46" s="8" t="str">
        <f t="shared" si="16"/>
        <v>Kész Z.</v>
      </c>
      <c r="AF46" s="6" t="str">
        <f t="shared" si="17"/>
        <v>Kész Z.</v>
      </c>
      <c r="AG46" s="4" t="str">
        <f t="shared" si="18"/>
        <v>Jobbik</v>
      </c>
      <c r="AH46" s="9" t="str">
        <f t="shared" si="19"/>
        <v>Jobbik</v>
      </c>
      <c r="AI46" s="16"/>
    </row>
    <row r="47" spans="1:35" x14ac:dyDescent="0.25">
      <c r="A47" s="7" t="s">
        <v>43</v>
      </c>
      <c r="B47" s="9">
        <v>9</v>
      </c>
      <c r="C47" s="7">
        <v>897</v>
      </c>
      <c r="D47" s="2">
        <v>453</v>
      </c>
      <c r="E47" s="3">
        <f t="shared" si="20"/>
        <v>0.50501672240802675</v>
      </c>
      <c r="F47" s="10">
        <v>897</v>
      </c>
      <c r="G47" s="10">
        <v>575</v>
      </c>
      <c r="H47" s="3">
        <f t="shared" si="4"/>
        <v>0.64102564102564108</v>
      </c>
      <c r="I47" s="10">
        <f t="shared" si="5"/>
        <v>-122</v>
      </c>
      <c r="J47" s="7">
        <v>61</v>
      </c>
      <c r="K47" s="5">
        <f t="shared" si="21"/>
        <v>0.13465783664459161</v>
      </c>
      <c r="L47" s="3">
        <f t="shared" si="6"/>
        <v>6.8004459308807136E-2</v>
      </c>
      <c r="M47" s="10">
        <v>79</v>
      </c>
      <c r="N47" s="5">
        <f>M47/G47</f>
        <v>0.13739130434782609</v>
      </c>
      <c r="O47" s="3">
        <f>M47/F47</f>
        <v>8.807134894091416E-2</v>
      </c>
      <c r="P47" s="11">
        <f>J47-M47</f>
        <v>-18</v>
      </c>
      <c r="Q47" s="7">
        <v>130</v>
      </c>
      <c r="R47" s="5">
        <f t="shared" si="22"/>
        <v>0.28697571743929362</v>
      </c>
      <c r="S47" s="3">
        <f t="shared" si="7"/>
        <v>0.14492753623188406</v>
      </c>
      <c r="T47" s="10">
        <v>232</v>
      </c>
      <c r="U47" s="5">
        <f t="shared" si="8"/>
        <v>0.40347826086956523</v>
      </c>
      <c r="V47" s="3">
        <f t="shared" si="9"/>
        <v>0.25863991081382387</v>
      </c>
      <c r="W47" s="11">
        <f t="shared" si="10"/>
        <v>-102</v>
      </c>
      <c r="X47" s="2">
        <v>215</v>
      </c>
      <c r="Y47" s="5">
        <f t="shared" si="23"/>
        <v>0.47461368653421632</v>
      </c>
      <c r="Z47" s="3">
        <f t="shared" si="11"/>
        <v>0.23968784838350055</v>
      </c>
      <c r="AA47" s="10">
        <v>196</v>
      </c>
      <c r="AB47" s="5">
        <f>AA47/G47</f>
        <v>0.34086956521739131</v>
      </c>
      <c r="AC47" s="3">
        <f>AA47/F47</f>
        <v>0.21850613154960982</v>
      </c>
      <c r="AD47" s="11">
        <f>X47-AA47</f>
        <v>19</v>
      </c>
      <c r="AE47" s="8" t="str">
        <f t="shared" si="16"/>
        <v>Kész Z.</v>
      </c>
      <c r="AF47" s="6" t="str">
        <f t="shared" si="17"/>
        <v>Fidesz</v>
      </c>
      <c r="AG47" s="4" t="str">
        <f t="shared" si="18"/>
        <v>Jobbik</v>
      </c>
      <c r="AH47" s="9" t="str">
        <f t="shared" si="19"/>
        <v>Jobbik</v>
      </c>
      <c r="AI47" s="16"/>
    </row>
    <row r="48" spans="1:35" x14ac:dyDescent="0.25">
      <c r="A48" s="7" t="s">
        <v>43</v>
      </c>
      <c r="B48" s="9">
        <v>10</v>
      </c>
      <c r="C48" s="7">
        <v>945</v>
      </c>
      <c r="D48" s="2">
        <v>498</v>
      </c>
      <c r="E48" s="3">
        <f t="shared" si="20"/>
        <v>0.526984126984127</v>
      </c>
      <c r="F48" s="10">
        <v>953</v>
      </c>
      <c r="G48" s="10">
        <v>622</v>
      </c>
      <c r="H48" s="3">
        <f t="shared" si="4"/>
        <v>0.65267576075550893</v>
      </c>
      <c r="I48" s="10">
        <f t="shared" si="5"/>
        <v>-124</v>
      </c>
      <c r="J48" s="7">
        <v>46</v>
      </c>
      <c r="K48" s="5">
        <f t="shared" si="21"/>
        <v>9.2369477911646583E-2</v>
      </c>
      <c r="L48" s="3">
        <f t="shared" si="6"/>
        <v>4.867724867724868E-2</v>
      </c>
      <c r="M48" s="10">
        <v>107</v>
      </c>
      <c r="N48" s="5">
        <f>M48/G48</f>
        <v>0.17202572347266881</v>
      </c>
      <c r="O48" s="3">
        <f>M48/F48</f>
        <v>0.11227701993704092</v>
      </c>
      <c r="P48" s="11">
        <f>J48-M48</f>
        <v>-61</v>
      </c>
      <c r="Q48" s="7">
        <v>165</v>
      </c>
      <c r="R48" s="5">
        <f t="shared" si="22"/>
        <v>0.33132530120481929</v>
      </c>
      <c r="S48" s="3">
        <f t="shared" si="7"/>
        <v>0.17460317460317459</v>
      </c>
      <c r="T48" s="10">
        <v>258</v>
      </c>
      <c r="U48" s="5">
        <f t="shared" si="8"/>
        <v>0.41479099678456594</v>
      </c>
      <c r="V48" s="3">
        <f t="shared" si="9"/>
        <v>0.2707240293809024</v>
      </c>
      <c r="W48" s="11">
        <f t="shared" si="10"/>
        <v>-93</v>
      </c>
      <c r="X48" s="2">
        <v>237</v>
      </c>
      <c r="Y48" s="5">
        <f t="shared" si="23"/>
        <v>0.4759036144578313</v>
      </c>
      <c r="Z48" s="3">
        <f t="shared" si="11"/>
        <v>0.25079365079365079</v>
      </c>
      <c r="AA48" s="10">
        <v>192</v>
      </c>
      <c r="AB48" s="5">
        <f>AA48/G48</f>
        <v>0.3086816720257235</v>
      </c>
      <c r="AC48" s="3">
        <f>AA48/F48</f>
        <v>0.20146904512067157</v>
      </c>
      <c r="AD48" s="11">
        <f>X48-AA48</f>
        <v>45</v>
      </c>
      <c r="AE48" s="8" t="str">
        <f t="shared" si="16"/>
        <v>Kész Z.</v>
      </c>
      <c r="AF48" s="6" t="str">
        <f t="shared" si="17"/>
        <v>Fidesz</v>
      </c>
      <c r="AG48" s="4" t="str">
        <f t="shared" si="18"/>
        <v>Jobbik</v>
      </c>
      <c r="AH48" s="9" t="str">
        <f t="shared" si="19"/>
        <v>Jobbik</v>
      </c>
      <c r="AI48" s="16"/>
    </row>
    <row r="49" spans="1:35" x14ac:dyDescent="0.25">
      <c r="A49" s="7" t="s">
        <v>43</v>
      </c>
      <c r="B49" s="9">
        <v>11</v>
      </c>
      <c r="C49" s="7">
        <v>1008</v>
      </c>
      <c r="D49" s="2">
        <v>604</v>
      </c>
      <c r="E49" s="3">
        <f t="shared" si="20"/>
        <v>0.59920634920634919</v>
      </c>
      <c r="F49" s="10">
        <v>1001</v>
      </c>
      <c r="G49" s="10">
        <v>754</v>
      </c>
      <c r="H49" s="3">
        <f t="shared" si="4"/>
        <v>0.75324675324675328</v>
      </c>
      <c r="I49" s="10">
        <f t="shared" si="5"/>
        <v>-150</v>
      </c>
      <c r="J49" s="7">
        <v>56</v>
      </c>
      <c r="K49" s="5">
        <f t="shared" si="21"/>
        <v>9.2715231788079472E-2</v>
      </c>
      <c r="L49" s="3">
        <f t="shared" si="6"/>
        <v>5.5555555555555552E-2</v>
      </c>
      <c r="M49" s="10">
        <v>111</v>
      </c>
      <c r="N49" s="5">
        <f>M49/G49</f>
        <v>0.14721485411140584</v>
      </c>
      <c r="O49" s="3">
        <f>M49/F49</f>
        <v>0.1108891108891109</v>
      </c>
      <c r="P49" s="11">
        <f>J49-M49</f>
        <v>-55</v>
      </c>
      <c r="Q49" s="7">
        <v>231</v>
      </c>
      <c r="R49" s="5">
        <f t="shared" si="22"/>
        <v>0.38245033112582782</v>
      </c>
      <c r="S49" s="3">
        <f t="shared" si="7"/>
        <v>0.22916666666666666</v>
      </c>
      <c r="T49" s="10">
        <v>315</v>
      </c>
      <c r="U49" s="5">
        <f t="shared" si="8"/>
        <v>0.41777188328912468</v>
      </c>
      <c r="V49" s="3">
        <f t="shared" si="9"/>
        <v>0.31468531468531469</v>
      </c>
      <c r="W49" s="11">
        <f t="shared" si="10"/>
        <v>-84</v>
      </c>
      <c r="X49" s="2">
        <v>268</v>
      </c>
      <c r="Y49" s="5">
        <f t="shared" si="23"/>
        <v>0.44370860927152317</v>
      </c>
      <c r="Z49" s="3">
        <f t="shared" si="11"/>
        <v>0.26587301587301587</v>
      </c>
      <c r="AA49" s="10">
        <v>249</v>
      </c>
      <c r="AB49" s="5">
        <f>AA49/G49</f>
        <v>0.33023872679045091</v>
      </c>
      <c r="AC49" s="3">
        <f>AA49/F49</f>
        <v>0.24875124875124874</v>
      </c>
      <c r="AD49" s="11">
        <f>X49-AA49</f>
        <v>19</v>
      </c>
      <c r="AE49" s="8" t="str">
        <f t="shared" si="16"/>
        <v>Kész Z.</v>
      </c>
      <c r="AF49" s="6" t="str">
        <f t="shared" si="17"/>
        <v>Fidesz</v>
      </c>
      <c r="AG49" s="4" t="str">
        <f t="shared" si="18"/>
        <v>Jobbik</v>
      </c>
      <c r="AH49" s="9" t="str">
        <f t="shared" si="19"/>
        <v>Jobbik</v>
      </c>
      <c r="AI49" s="16"/>
    </row>
    <row r="50" spans="1:35" x14ac:dyDescent="0.25">
      <c r="A50" s="7" t="s">
        <v>43</v>
      </c>
      <c r="B50" s="9">
        <v>12</v>
      </c>
      <c r="C50" s="7">
        <v>929</v>
      </c>
      <c r="D50" s="2">
        <v>459</v>
      </c>
      <c r="E50" s="3">
        <f t="shared" si="20"/>
        <v>0.49407965554359529</v>
      </c>
      <c r="F50" s="10">
        <v>894</v>
      </c>
      <c r="G50" s="10">
        <v>575</v>
      </c>
      <c r="H50" s="3">
        <f t="shared" si="4"/>
        <v>0.64317673378076068</v>
      </c>
      <c r="I50" s="10">
        <f t="shared" si="5"/>
        <v>-116</v>
      </c>
      <c r="J50" s="7">
        <v>50</v>
      </c>
      <c r="K50" s="5">
        <f t="shared" si="21"/>
        <v>0.10893246187363835</v>
      </c>
      <c r="L50" s="3">
        <f t="shared" si="6"/>
        <v>5.3821313240043057E-2</v>
      </c>
      <c r="M50" s="10">
        <v>98</v>
      </c>
      <c r="N50" s="5">
        <f>M50/G50</f>
        <v>0.17043478260869566</v>
      </c>
      <c r="O50" s="3">
        <f>M50/F50</f>
        <v>0.10961968680089486</v>
      </c>
      <c r="P50" s="11">
        <f>J50-M50</f>
        <v>-48</v>
      </c>
      <c r="Q50" s="7">
        <v>106</v>
      </c>
      <c r="R50" s="5">
        <f t="shared" si="22"/>
        <v>0.23093681917211328</v>
      </c>
      <c r="S50" s="3">
        <f t="shared" si="7"/>
        <v>0.11410118406889128</v>
      </c>
      <c r="T50" s="10">
        <v>185</v>
      </c>
      <c r="U50" s="5">
        <f t="shared" si="8"/>
        <v>0.32173913043478258</v>
      </c>
      <c r="V50" s="3">
        <f t="shared" si="9"/>
        <v>0.20693512304250558</v>
      </c>
      <c r="W50" s="11">
        <f t="shared" si="10"/>
        <v>-79</v>
      </c>
      <c r="X50" s="2">
        <v>260</v>
      </c>
      <c r="Y50" s="5">
        <f t="shared" si="23"/>
        <v>0.56644880174291934</v>
      </c>
      <c r="Z50" s="3">
        <f t="shared" si="11"/>
        <v>0.2798708288482239</v>
      </c>
      <c r="AA50" s="10">
        <v>224</v>
      </c>
      <c r="AB50" s="5">
        <f>AA50/G50</f>
        <v>0.38956521739130434</v>
      </c>
      <c r="AC50" s="3">
        <f>AA50/F50</f>
        <v>0.2505592841163311</v>
      </c>
      <c r="AD50" s="11">
        <f>X50-AA50</f>
        <v>36</v>
      </c>
      <c r="AE50" s="8" t="str">
        <f t="shared" si="16"/>
        <v>Kész Z.</v>
      </c>
      <c r="AF50" s="6" t="str">
        <f t="shared" si="17"/>
        <v>Kész Z.</v>
      </c>
      <c r="AG50" s="4" t="str">
        <f t="shared" si="18"/>
        <v>Jobbik</v>
      </c>
      <c r="AH50" s="9" t="str">
        <f t="shared" si="19"/>
        <v>Jobbik</v>
      </c>
      <c r="AI50" s="16"/>
    </row>
    <row r="51" spans="1:35" x14ac:dyDescent="0.25">
      <c r="A51" s="7" t="s">
        <v>43</v>
      </c>
      <c r="B51" s="9">
        <v>13</v>
      </c>
      <c r="C51" s="7">
        <v>1040</v>
      </c>
      <c r="D51" s="2">
        <v>619</v>
      </c>
      <c r="E51" s="3">
        <f t="shared" si="20"/>
        <v>0.59519230769230769</v>
      </c>
      <c r="F51" s="10">
        <v>1001</v>
      </c>
      <c r="G51" s="10">
        <v>749</v>
      </c>
      <c r="H51" s="3">
        <f t="shared" si="4"/>
        <v>0.74825174825174823</v>
      </c>
      <c r="I51" s="10">
        <f t="shared" si="5"/>
        <v>-130</v>
      </c>
      <c r="J51" s="7">
        <v>58</v>
      </c>
      <c r="K51" s="5">
        <f t="shared" si="21"/>
        <v>9.3699515347334408E-2</v>
      </c>
      <c r="L51" s="3">
        <f t="shared" si="6"/>
        <v>5.5769230769230772E-2</v>
      </c>
      <c r="M51" s="10">
        <v>109</v>
      </c>
      <c r="N51" s="5">
        <f>M51/G51</f>
        <v>0.14552736982643524</v>
      </c>
      <c r="O51" s="3">
        <f>M51/F51</f>
        <v>0.1088911088911089</v>
      </c>
      <c r="P51" s="11">
        <f>J51-M51</f>
        <v>-51</v>
      </c>
      <c r="Q51" s="7">
        <v>184</v>
      </c>
      <c r="R51" s="5">
        <f t="shared" si="22"/>
        <v>0.2972536348949919</v>
      </c>
      <c r="S51" s="3">
        <f t="shared" si="7"/>
        <v>0.17692307692307693</v>
      </c>
      <c r="T51" s="10">
        <v>303</v>
      </c>
      <c r="U51" s="5">
        <f t="shared" si="8"/>
        <v>0.40453938584779708</v>
      </c>
      <c r="V51" s="3">
        <f t="shared" si="9"/>
        <v>0.30269730269730272</v>
      </c>
      <c r="W51" s="11">
        <f t="shared" si="10"/>
        <v>-119</v>
      </c>
      <c r="X51" s="2">
        <v>318</v>
      </c>
      <c r="Y51" s="5">
        <f t="shared" si="23"/>
        <v>0.51373182552504038</v>
      </c>
      <c r="Z51" s="3">
        <f t="shared" si="11"/>
        <v>0.30576923076923079</v>
      </c>
      <c r="AA51" s="10">
        <v>245</v>
      </c>
      <c r="AB51" s="5">
        <f>AA51/G51</f>
        <v>0.32710280373831774</v>
      </c>
      <c r="AC51" s="3">
        <f>AA51/F51</f>
        <v>0.24475524475524477</v>
      </c>
      <c r="AD51" s="11">
        <f>X51-AA51</f>
        <v>73</v>
      </c>
      <c r="AE51" s="8" t="str">
        <f t="shared" si="16"/>
        <v>Kész Z.</v>
      </c>
      <c r="AF51" s="6" t="str">
        <f t="shared" si="17"/>
        <v>Fidesz</v>
      </c>
      <c r="AG51" s="4" t="str">
        <f t="shared" si="18"/>
        <v>Jobbik</v>
      </c>
      <c r="AH51" s="9" t="str">
        <f t="shared" si="19"/>
        <v>Jobbik</v>
      </c>
      <c r="AI51" s="16"/>
    </row>
    <row r="52" spans="1:35" x14ac:dyDescent="0.25">
      <c r="A52" s="7" t="s">
        <v>43</v>
      </c>
      <c r="B52" s="9">
        <v>14</v>
      </c>
      <c r="C52" s="7">
        <v>888</v>
      </c>
      <c r="D52" s="2">
        <v>563</v>
      </c>
      <c r="E52" s="3">
        <f t="shared" si="20"/>
        <v>0.63400900900900903</v>
      </c>
      <c r="F52" s="10">
        <v>856</v>
      </c>
      <c r="G52" s="10">
        <v>662</v>
      </c>
      <c r="H52" s="3">
        <f t="shared" si="4"/>
        <v>0.77336448598130836</v>
      </c>
      <c r="I52" s="10">
        <f t="shared" si="5"/>
        <v>-99</v>
      </c>
      <c r="J52" s="7">
        <v>50</v>
      </c>
      <c r="K52" s="5">
        <f t="shared" si="21"/>
        <v>8.8809946714031973E-2</v>
      </c>
      <c r="L52" s="3">
        <f t="shared" si="6"/>
        <v>5.6306306306306307E-2</v>
      </c>
      <c r="M52" s="10">
        <v>81</v>
      </c>
      <c r="N52" s="5">
        <f>M52/G52</f>
        <v>0.12235649546827794</v>
      </c>
      <c r="O52" s="3">
        <f>M52/F52</f>
        <v>9.4626168224299062E-2</v>
      </c>
      <c r="P52" s="11">
        <f>J52-M52</f>
        <v>-31</v>
      </c>
      <c r="Q52" s="7">
        <v>263</v>
      </c>
      <c r="R52" s="5">
        <f t="shared" si="22"/>
        <v>0.46714031971580816</v>
      </c>
      <c r="S52" s="3">
        <f t="shared" si="7"/>
        <v>0.29617117117117114</v>
      </c>
      <c r="T52" s="10">
        <v>345</v>
      </c>
      <c r="U52" s="5">
        <f t="shared" si="8"/>
        <v>0.52114803625377648</v>
      </c>
      <c r="V52" s="3">
        <f t="shared" si="9"/>
        <v>0.4030373831775701</v>
      </c>
      <c r="W52" s="11">
        <f t="shared" si="10"/>
        <v>-82</v>
      </c>
      <c r="X52" s="2">
        <v>202</v>
      </c>
      <c r="Y52" s="5">
        <f t="shared" si="23"/>
        <v>0.35879218472468916</v>
      </c>
      <c r="Z52" s="3">
        <f t="shared" si="11"/>
        <v>0.22747747747747749</v>
      </c>
      <c r="AA52" s="10">
        <v>176</v>
      </c>
      <c r="AB52" s="5">
        <f>AA52/G52</f>
        <v>0.26586102719033233</v>
      </c>
      <c r="AC52" s="3">
        <f>AA52/F52</f>
        <v>0.20560747663551401</v>
      </c>
      <c r="AD52" s="11">
        <f>X52-AA52</f>
        <v>26</v>
      </c>
      <c r="AE52" s="8" t="str">
        <f t="shared" si="16"/>
        <v>Fidesz</v>
      </c>
      <c r="AF52" s="6" t="str">
        <f t="shared" si="17"/>
        <v>Fidesz</v>
      </c>
      <c r="AG52" s="4" t="str">
        <f t="shared" si="18"/>
        <v>Jobbik</v>
      </c>
      <c r="AH52" s="9" t="str">
        <f t="shared" si="19"/>
        <v>Jobbik</v>
      </c>
      <c r="AI52" s="16"/>
    </row>
    <row r="53" spans="1:35" x14ac:dyDescent="0.25">
      <c r="A53" s="7" t="s">
        <v>43</v>
      </c>
      <c r="B53" s="9">
        <v>15</v>
      </c>
      <c r="C53" s="7">
        <v>662</v>
      </c>
      <c r="D53" s="2">
        <v>338</v>
      </c>
      <c r="E53" s="3">
        <f t="shared" si="20"/>
        <v>0.51057401812688818</v>
      </c>
      <c r="F53" s="10">
        <v>644</v>
      </c>
      <c r="G53" s="10">
        <v>447</v>
      </c>
      <c r="H53" s="3">
        <f t="shared" si="4"/>
        <v>0.69409937888198758</v>
      </c>
      <c r="I53" s="10">
        <f t="shared" si="5"/>
        <v>-109</v>
      </c>
      <c r="J53" s="7">
        <v>30</v>
      </c>
      <c r="K53" s="5">
        <f t="shared" si="21"/>
        <v>8.8757396449704137E-2</v>
      </c>
      <c r="L53" s="3">
        <f t="shared" si="6"/>
        <v>4.5317220543806644E-2</v>
      </c>
      <c r="M53" s="10">
        <v>42</v>
      </c>
      <c r="N53" s="5">
        <f>M53/G53</f>
        <v>9.3959731543624164E-2</v>
      </c>
      <c r="O53" s="3">
        <f>M53/F53</f>
        <v>6.5217391304347824E-2</v>
      </c>
      <c r="P53" s="11">
        <f>J53-M53</f>
        <v>-12</v>
      </c>
      <c r="Q53" s="7">
        <v>142</v>
      </c>
      <c r="R53" s="5">
        <f t="shared" si="22"/>
        <v>0.42011834319526625</v>
      </c>
      <c r="S53" s="3">
        <f t="shared" si="7"/>
        <v>0.21450151057401812</v>
      </c>
      <c r="T53" s="10">
        <v>210</v>
      </c>
      <c r="U53" s="5">
        <f t="shared" si="8"/>
        <v>0.46979865771812079</v>
      </c>
      <c r="V53" s="3">
        <f t="shared" si="9"/>
        <v>0.32608695652173914</v>
      </c>
      <c r="W53" s="11">
        <f t="shared" si="10"/>
        <v>-68</v>
      </c>
      <c r="X53" s="2">
        <v>139</v>
      </c>
      <c r="Y53" s="5">
        <f t="shared" si="23"/>
        <v>0.41124260355029585</v>
      </c>
      <c r="Z53" s="3">
        <f t="shared" si="11"/>
        <v>0.20996978851963746</v>
      </c>
      <c r="AA53" s="10">
        <v>156</v>
      </c>
      <c r="AB53" s="5">
        <f>AA53/G53</f>
        <v>0.34899328859060402</v>
      </c>
      <c r="AC53" s="3">
        <f>AA53/F53</f>
        <v>0.24223602484472051</v>
      </c>
      <c r="AD53" s="11">
        <f>X53-AA53</f>
        <v>-17</v>
      </c>
      <c r="AE53" s="8" t="str">
        <f t="shared" si="16"/>
        <v>Fidesz</v>
      </c>
      <c r="AF53" s="6" t="str">
        <f t="shared" si="17"/>
        <v>Fidesz</v>
      </c>
      <c r="AG53" s="4" t="str">
        <f t="shared" si="18"/>
        <v>Jobbik</v>
      </c>
      <c r="AH53" s="9" t="str">
        <f t="shared" si="19"/>
        <v>Jobbik</v>
      </c>
      <c r="AI53" s="16"/>
    </row>
    <row r="54" spans="1:35" x14ac:dyDescent="0.25">
      <c r="A54" s="7" t="s">
        <v>43</v>
      </c>
      <c r="B54" s="9">
        <v>16</v>
      </c>
      <c r="C54" s="7">
        <v>787</v>
      </c>
      <c r="D54" s="2">
        <v>398</v>
      </c>
      <c r="E54" s="3">
        <f t="shared" si="20"/>
        <v>0.50571791613722994</v>
      </c>
      <c r="F54" s="10">
        <v>782</v>
      </c>
      <c r="G54" s="10">
        <v>500</v>
      </c>
      <c r="H54" s="3">
        <f t="shared" si="4"/>
        <v>0.63938618925831203</v>
      </c>
      <c r="I54" s="10">
        <f t="shared" si="5"/>
        <v>-102</v>
      </c>
      <c r="J54" s="7">
        <v>39</v>
      </c>
      <c r="K54" s="5">
        <f t="shared" si="21"/>
        <v>9.7989949748743713E-2</v>
      </c>
      <c r="L54" s="3">
        <f t="shared" si="6"/>
        <v>4.9555273189326558E-2</v>
      </c>
      <c r="M54" s="10">
        <v>63</v>
      </c>
      <c r="N54" s="5">
        <f>M54/G54</f>
        <v>0.126</v>
      </c>
      <c r="O54" s="3">
        <f>M54/F54</f>
        <v>8.0562659846547313E-2</v>
      </c>
      <c r="P54" s="11">
        <f>J54-M54</f>
        <v>-24</v>
      </c>
      <c r="Q54" s="7">
        <v>157</v>
      </c>
      <c r="R54" s="5">
        <f t="shared" si="22"/>
        <v>0.39447236180904521</v>
      </c>
      <c r="S54" s="3">
        <f t="shared" si="7"/>
        <v>0.19949174078780177</v>
      </c>
      <c r="T54" s="10">
        <v>224</v>
      </c>
      <c r="U54" s="5">
        <f t="shared" si="8"/>
        <v>0.44800000000000001</v>
      </c>
      <c r="V54" s="3">
        <f t="shared" si="9"/>
        <v>0.28644501278772377</v>
      </c>
      <c r="W54" s="11">
        <f t="shared" si="10"/>
        <v>-67</v>
      </c>
      <c r="X54" s="2">
        <v>165</v>
      </c>
      <c r="Y54" s="5">
        <f t="shared" si="23"/>
        <v>0.41457286432160806</v>
      </c>
      <c r="Z54" s="3">
        <f t="shared" si="11"/>
        <v>0.20965692503176619</v>
      </c>
      <c r="AA54" s="10">
        <v>145</v>
      </c>
      <c r="AB54" s="5">
        <f>AA54/G54</f>
        <v>0.28999999999999998</v>
      </c>
      <c r="AC54" s="3">
        <f>AA54/F54</f>
        <v>0.18542199488491048</v>
      </c>
      <c r="AD54" s="11">
        <f>X54-AA54</f>
        <v>20</v>
      </c>
      <c r="AE54" s="8" t="str">
        <f t="shared" si="16"/>
        <v>Kész Z.</v>
      </c>
      <c r="AF54" s="6" t="str">
        <f t="shared" si="17"/>
        <v>Fidesz</v>
      </c>
      <c r="AG54" s="4" t="str">
        <f t="shared" si="18"/>
        <v>Jobbik</v>
      </c>
      <c r="AH54" s="9" t="str">
        <f t="shared" si="19"/>
        <v>Jobbik</v>
      </c>
      <c r="AI54" s="16"/>
    </row>
    <row r="55" spans="1:35" x14ac:dyDescent="0.25">
      <c r="A55" s="7" t="s">
        <v>43</v>
      </c>
      <c r="B55" s="9">
        <v>17</v>
      </c>
      <c r="C55" s="7">
        <v>663</v>
      </c>
      <c r="D55" s="2">
        <v>402</v>
      </c>
      <c r="E55" s="3">
        <f t="shared" si="20"/>
        <v>0.60633484162895923</v>
      </c>
      <c r="F55" s="10">
        <v>634</v>
      </c>
      <c r="G55" s="10">
        <v>466</v>
      </c>
      <c r="H55" s="3">
        <f t="shared" si="4"/>
        <v>0.73501577287066244</v>
      </c>
      <c r="I55" s="10">
        <f t="shared" si="5"/>
        <v>-64</v>
      </c>
      <c r="J55" s="7">
        <v>23</v>
      </c>
      <c r="K55" s="5">
        <f t="shared" si="21"/>
        <v>5.721393034825871E-2</v>
      </c>
      <c r="L55" s="3">
        <f t="shared" si="6"/>
        <v>3.4690799396681751E-2</v>
      </c>
      <c r="M55" s="10">
        <v>45</v>
      </c>
      <c r="N55" s="5">
        <f>M55/G55</f>
        <v>9.6566523605150209E-2</v>
      </c>
      <c r="O55" s="3">
        <f>M55/F55</f>
        <v>7.0977917981072558E-2</v>
      </c>
      <c r="P55" s="11">
        <f>J55-M55</f>
        <v>-22</v>
      </c>
      <c r="Q55" s="7">
        <v>199</v>
      </c>
      <c r="R55" s="5">
        <f t="shared" si="22"/>
        <v>0.49502487562189057</v>
      </c>
      <c r="S55" s="3">
        <f t="shared" si="7"/>
        <v>0.30015082956259426</v>
      </c>
      <c r="T55" s="10">
        <v>238</v>
      </c>
      <c r="U55" s="5">
        <f t="shared" si="8"/>
        <v>0.51072961373390557</v>
      </c>
      <c r="V55" s="3">
        <f t="shared" si="9"/>
        <v>0.37539432176656151</v>
      </c>
      <c r="W55" s="11">
        <f t="shared" si="10"/>
        <v>-39</v>
      </c>
      <c r="X55" s="2">
        <v>152</v>
      </c>
      <c r="Y55" s="5">
        <f t="shared" si="23"/>
        <v>0.37810945273631841</v>
      </c>
      <c r="Z55" s="3">
        <f t="shared" si="11"/>
        <v>0.22926093514328807</v>
      </c>
      <c r="AA55" s="10">
        <v>125</v>
      </c>
      <c r="AB55" s="5">
        <f>AA55/G55</f>
        <v>0.26824034334763946</v>
      </c>
      <c r="AC55" s="3">
        <f>AA55/F55</f>
        <v>0.19716088328075709</v>
      </c>
      <c r="AD55" s="11">
        <f>X55-AA55</f>
        <v>27</v>
      </c>
      <c r="AE55" s="8" t="str">
        <f t="shared" si="16"/>
        <v>Fidesz</v>
      </c>
      <c r="AF55" s="6" t="str">
        <f t="shared" si="17"/>
        <v>Fidesz</v>
      </c>
      <c r="AG55" s="4" t="str">
        <f t="shared" si="18"/>
        <v>Jobbik</v>
      </c>
      <c r="AH55" s="9" t="str">
        <f t="shared" si="19"/>
        <v>Jobbik</v>
      </c>
      <c r="AI55" s="16"/>
    </row>
    <row r="56" spans="1:35" x14ac:dyDescent="0.25">
      <c r="A56" s="7" t="s">
        <v>43</v>
      </c>
      <c r="B56" s="9">
        <v>18</v>
      </c>
      <c r="C56" s="7">
        <v>730</v>
      </c>
      <c r="D56" s="2">
        <v>418</v>
      </c>
      <c r="E56" s="3">
        <f t="shared" si="20"/>
        <v>0.57260273972602738</v>
      </c>
      <c r="F56" s="10">
        <v>713</v>
      </c>
      <c r="G56" s="10">
        <v>507</v>
      </c>
      <c r="H56" s="3">
        <f t="shared" si="4"/>
        <v>0.71107994389901819</v>
      </c>
      <c r="I56" s="10">
        <f t="shared" si="5"/>
        <v>-89</v>
      </c>
      <c r="J56" s="7">
        <v>29</v>
      </c>
      <c r="K56" s="5">
        <f t="shared" si="21"/>
        <v>6.9377990430622011E-2</v>
      </c>
      <c r="L56" s="3">
        <f t="shared" si="6"/>
        <v>3.9726027397260277E-2</v>
      </c>
      <c r="M56" s="10">
        <v>50</v>
      </c>
      <c r="N56" s="5">
        <f>M56/G56</f>
        <v>9.8619329388560162E-2</v>
      </c>
      <c r="O56" s="3">
        <f>M56/F56</f>
        <v>7.0126227208976155E-2</v>
      </c>
      <c r="P56" s="11">
        <f>J56-M56</f>
        <v>-21</v>
      </c>
      <c r="Q56" s="7">
        <v>164</v>
      </c>
      <c r="R56" s="5">
        <f t="shared" si="22"/>
        <v>0.3923444976076555</v>
      </c>
      <c r="S56" s="3">
        <f t="shared" si="7"/>
        <v>0.22465753424657534</v>
      </c>
      <c r="T56" s="10">
        <v>236</v>
      </c>
      <c r="U56" s="5">
        <f t="shared" si="8"/>
        <v>0.46548323471400394</v>
      </c>
      <c r="V56" s="3">
        <f t="shared" si="9"/>
        <v>0.33099579242636745</v>
      </c>
      <c r="W56" s="11">
        <f t="shared" si="10"/>
        <v>-72</v>
      </c>
      <c r="X56" s="2">
        <v>179</v>
      </c>
      <c r="Y56" s="5">
        <f t="shared" si="23"/>
        <v>0.42822966507177035</v>
      </c>
      <c r="Z56" s="3">
        <f t="shared" si="11"/>
        <v>0.24520547945205479</v>
      </c>
      <c r="AA56" s="10">
        <v>165</v>
      </c>
      <c r="AB56" s="5">
        <f>AA56/G56</f>
        <v>0.32544378698224852</v>
      </c>
      <c r="AC56" s="3">
        <f>AA56/F56</f>
        <v>0.23141654978962131</v>
      </c>
      <c r="AD56" s="11">
        <f>X56-AA56</f>
        <v>14</v>
      </c>
      <c r="AE56" s="8" t="str">
        <f t="shared" si="16"/>
        <v>Kész Z.</v>
      </c>
      <c r="AF56" s="6" t="str">
        <f t="shared" si="17"/>
        <v>Fidesz</v>
      </c>
      <c r="AG56" s="4" t="str">
        <f t="shared" si="18"/>
        <v>Jobbik</v>
      </c>
      <c r="AH56" s="9" t="str">
        <f t="shared" si="19"/>
        <v>Jobbik</v>
      </c>
      <c r="AI56" s="16"/>
    </row>
    <row r="57" spans="1:35" x14ac:dyDescent="0.25">
      <c r="A57" s="7" t="s">
        <v>43</v>
      </c>
      <c r="B57" s="9">
        <v>19</v>
      </c>
      <c r="C57" s="7">
        <v>787</v>
      </c>
      <c r="D57" s="2">
        <v>455</v>
      </c>
      <c r="E57" s="3">
        <f t="shared" si="20"/>
        <v>0.57814485387547654</v>
      </c>
      <c r="F57" s="10">
        <v>773</v>
      </c>
      <c r="G57" s="10">
        <v>577</v>
      </c>
      <c r="H57" s="3">
        <f t="shared" si="4"/>
        <v>0.74644243208279426</v>
      </c>
      <c r="I57" s="10">
        <f t="shared" si="5"/>
        <v>-122</v>
      </c>
      <c r="J57" s="7">
        <v>41</v>
      </c>
      <c r="K57" s="5">
        <f t="shared" si="21"/>
        <v>9.0109890109890109E-2</v>
      </c>
      <c r="L57" s="3">
        <f t="shared" si="6"/>
        <v>5.2096569250317665E-2</v>
      </c>
      <c r="M57" s="10">
        <v>57</v>
      </c>
      <c r="N57" s="5">
        <f>M57/G57</f>
        <v>9.8786828422876949E-2</v>
      </c>
      <c r="O57" s="3">
        <f>M57/F57</f>
        <v>7.3738680465717979E-2</v>
      </c>
      <c r="P57" s="11">
        <f>J57-M57</f>
        <v>-16</v>
      </c>
      <c r="Q57" s="7">
        <v>172</v>
      </c>
      <c r="R57" s="5">
        <f t="shared" si="22"/>
        <v>0.37802197802197801</v>
      </c>
      <c r="S57" s="3">
        <f t="shared" si="7"/>
        <v>0.21855146124523506</v>
      </c>
      <c r="T57" s="10">
        <v>266</v>
      </c>
      <c r="U57" s="5">
        <f t="shared" si="8"/>
        <v>0.46100519930675909</v>
      </c>
      <c r="V57" s="3">
        <f t="shared" si="9"/>
        <v>0.34411384217335056</v>
      </c>
      <c r="W57" s="11">
        <f t="shared" si="10"/>
        <v>-94</v>
      </c>
      <c r="X57" s="2">
        <v>202</v>
      </c>
      <c r="Y57" s="5">
        <f t="shared" si="23"/>
        <v>0.44395604395604393</v>
      </c>
      <c r="Z57" s="3">
        <f t="shared" si="11"/>
        <v>0.25667090216010163</v>
      </c>
      <c r="AA57" s="10">
        <v>185</v>
      </c>
      <c r="AB57" s="5">
        <f>AA57/G57</f>
        <v>0.32062391681109187</v>
      </c>
      <c r="AC57" s="3">
        <f>AA57/F57</f>
        <v>0.23932729624838292</v>
      </c>
      <c r="AD57" s="11">
        <f>X57-AA57</f>
        <v>17</v>
      </c>
      <c r="AE57" s="8" t="str">
        <f t="shared" si="16"/>
        <v>Kész Z.</v>
      </c>
      <c r="AF57" s="6" t="str">
        <f t="shared" si="17"/>
        <v>Fidesz</v>
      </c>
      <c r="AG57" s="4" t="str">
        <f t="shared" si="18"/>
        <v>Jobbik</v>
      </c>
      <c r="AH57" s="9" t="str">
        <f t="shared" si="19"/>
        <v>Jobbik</v>
      </c>
      <c r="AI57" s="16"/>
    </row>
    <row r="58" spans="1:35" x14ac:dyDescent="0.25">
      <c r="A58" s="7" t="s">
        <v>43</v>
      </c>
      <c r="B58" s="9">
        <v>20</v>
      </c>
      <c r="C58" s="7">
        <v>755</v>
      </c>
      <c r="D58" s="2">
        <v>463</v>
      </c>
      <c r="E58" s="3">
        <f t="shared" si="20"/>
        <v>0.61324503311258283</v>
      </c>
      <c r="F58" s="10">
        <v>743</v>
      </c>
      <c r="G58" s="10">
        <v>570</v>
      </c>
      <c r="H58" s="3">
        <f t="shared" si="4"/>
        <v>0.7671601615074024</v>
      </c>
      <c r="I58" s="10">
        <f t="shared" si="5"/>
        <v>-107</v>
      </c>
      <c r="J58" s="7">
        <v>50</v>
      </c>
      <c r="K58" s="5">
        <f t="shared" si="21"/>
        <v>0.10799136069114471</v>
      </c>
      <c r="L58" s="3">
        <f t="shared" si="6"/>
        <v>6.6225165562913912E-2</v>
      </c>
      <c r="M58" s="10">
        <v>75</v>
      </c>
      <c r="N58" s="5">
        <f>M58/G58</f>
        <v>0.13157894736842105</v>
      </c>
      <c r="O58" s="3">
        <f>M58/F58</f>
        <v>0.1009421265141319</v>
      </c>
      <c r="P58" s="11">
        <f>J58-M58</f>
        <v>-25</v>
      </c>
      <c r="Q58" s="7">
        <v>169</v>
      </c>
      <c r="R58" s="5">
        <f t="shared" si="22"/>
        <v>0.3650107991360691</v>
      </c>
      <c r="S58" s="3">
        <f t="shared" si="7"/>
        <v>0.223841059602649</v>
      </c>
      <c r="T58" s="10">
        <v>259</v>
      </c>
      <c r="U58" s="5">
        <f t="shared" si="8"/>
        <v>0.45438596491228073</v>
      </c>
      <c r="V58" s="3">
        <f t="shared" si="9"/>
        <v>0.34858681022880217</v>
      </c>
      <c r="W58" s="11">
        <f t="shared" si="10"/>
        <v>-90</v>
      </c>
      <c r="X58" s="2">
        <v>208</v>
      </c>
      <c r="Y58" s="5">
        <f t="shared" si="23"/>
        <v>0.44924406047516197</v>
      </c>
      <c r="Z58" s="3">
        <f t="shared" si="11"/>
        <v>0.27549668874172184</v>
      </c>
      <c r="AA58" s="10">
        <v>193</v>
      </c>
      <c r="AB58" s="5">
        <f>AA58/G58</f>
        <v>0.33859649122807017</v>
      </c>
      <c r="AC58" s="3">
        <f>AA58/F58</f>
        <v>0.25975773889636611</v>
      </c>
      <c r="AD58" s="11">
        <f>X58-AA58</f>
        <v>15</v>
      </c>
      <c r="AE58" s="8" t="str">
        <f t="shared" si="16"/>
        <v>Kész Z.</v>
      </c>
      <c r="AF58" s="6" t="str">
        <f t="shared" si="17"/>
        <v>Fidesz</v>
      </c>
      <c r="AG58" s="4" t="str">
        <f t="shared" si="18"/>
        <v>Jobbik</v>
      </c>
      <c r="AH58" s="9" t="str">
        <f t="shared" si="19"/>
        <v>Jobbik</v>
      </c>
      <c r="AI58" s="16"/>
    </row>
    <row r="59" spans="1:35" x14ac:dyDescent="0.25">
      <c r="A59" s="7" t="s">
        <v>43</v>
      </c>
      <c r="B59" s="9">
        <v>21</v>
      </c>
      <c r="C59" s="7">
        <v>763</v>
      </c>
      <c r="D59" s="2">
        <v>431</v>
      </c>
      <c r="E59" s="3">
        <f t="shared" si="20"/>
        <v>0.56487549148099603</v>
      </c>
      <c r="F59" s="10">
        <v>737</v>
      </c>
      <c r="G59" s="10">
        <v>552</v>
      </c>
      <c r="H59" s="3">
        <f t="shared" si="4"/>
        <v>0.74898236092265946</v>
      </c>
      <c r="I59" s="10">
        <f t="shared" si="5"/>
        <v>-121</v>
      </c>
      <c r="J59" s="7">
        <v>52</v>
      </c>
      <c r="K59" s="5">
        <f t="shared" si="21"/>
        <v>0.12064965197215777</v>
      </c>
      <c r="L59" s="3">
        <f t="shared" si="6"/>
        <v>6.8152031454783754E-2</v>
      </c>
      <c r="M59" s="10">
        <v>68</v>
      </c>
      <c r="N59" s="5">
        <f>M59/G59</f>
        <v>0.12318840579710146</v>
      </c>
      <c r="O59" s="3">
        <f>M59/F59</f>
        <v>9.2265943012211665E-2</v>
      </c>
      <c r="P59" s="11">
        <f>J59-M59</f>
        <v>-16</v>
      </c>
      <c r="Q59" s="7">
        <v>178</v>
      </c>
      <c r="R59" s="5">
        <f t="shared" si="22"/>
        <v>0.41299303944315546</v>
      </c>
      <c r="S59" s="3">
        <f t="shared" si="7"/>
        <v>0.23328964613368283</v>
      </c>
      <c r="T59" s="10">
        <v>290</v>
      </c>
      <c r="U59" s="5">
        <f t="shared" si="8"/>
        <v>0.52536231884057971</v>
      </c>
      <c r="V59" s="3">
        <f t="shared" si="9"/>
        <v>0.39348710990502034</v>
      </c>
      <c r="W59" s="11">
        <f t="shared" si="10"/>
        <v>-112</v>
      </c>
      <c r="X59" s="2">
        <v>156</v>
      </c>
      <c r="Y59" s="5">
        <f t="shared" si="23"/>
        <v>0.3619489559164733</v>
      </c>
      <c r="Z59" s="3">
        <f t="shared" si="11"/>
        <v>0.20445609436435125</v>
      </c>
      <c r="AA59" s="10">
        <v>118</v>
      </c>
      <c r="AB59" s="5">
        <f>AA59/G59</f>
        <v>0.21376811594202899</v>
      </c>
      <c r="AC59" s="3">
        <f>AA59/F59</f>
        <v>0.16010854816824965</v>
      </c>
      <c r="AD59" s="11">
        <f>X59-AA59</f>
        <v>38</v>
      </c>
      <c r="AE59" s="8" t="str">
        <f t="shared" si="16"/>
        <v>Fidesz</v>
      </c>
      <c r="AF59" s="6" t="str">
        <f t="shared" si="17"/>
        <v>Fidesz</v>
      </c>
      <c r="AG59" s="4" t="str">
        <f t="shared" si="18"/>
        <v>Jobbik</v>
      </c>
      <c r="AH59" s="9" t="str">
        <f t="shared" si="19"/>
        <v>Jobbik</v>
      </c>
      <c r="AI59" s="16"/>
    </row>
    <row r="60" spans="1:35" x14ac:dyDescent="0.25">
      <c r="A60" s="7" t="s">
        <v>43</v>
      </c>
      <c r="B60" s="9">
        <v>22</v>
      </c>
      <c r="C60" s="7">
        <v>694</v>
      </c>
      <c r="D60" s="2">
        <v>356</v>
      </c>
      <c r="E60" s="3">
        <f t="shared" si="20"/>
        <v>0.51296829971181557</v>
      </c>
      <c r="F60" s="10">
        <v>683</v>
      </c>
      <c r="G60" s="10">
        <v>443</v>
      </c>
      <c r="H60" s="3">
        <f t="shared" si="4"/>
        <v>0.64860907759882869</v>
      </c>
      <c r="I60" s="10">
        <f t="shared" si="5"/>
        <v>-87</v>
      </c>
      <c r="J60" s="7">
        <v>32</v>
      </c>
      <c r="K60" s="5">
        <f t="shared" si="21"/>
        <v>8.98876404494382E-2</v>
      </c>
      <c r="L60" s="3">
        <f t="shared" si="6"/>
        <v>4.6109510086455328E-2</v>
      </c>
      <c r="M60" s="10">
        <v>54</v>
      </c>
      <c r="N60" s="5">
        <f>M60/G60</f>
        <v>0.12189616252821671</v>
      </c>
      <c r="O60" s="3">
        <f>M60/F60</f>
        <v>7.9062957540263545E-2</v>
      </c>
      <c r="P60" s="11">
        <f>J60-M60</f>
        <v>-22</v>
      </c>
      <c r="Q60" s="7">
        <v>141</v>
      </c>
      <c r="R60" s="5">
        <f t="shared" si="22"/>
        <v>0.3960674157303371</v>
      </c>
      <c r="S60" s="3">
        <f t="shared" si="7"/>
        <v>0.20317002881844382</v>
      </c>
      <c r="T60" s="10">
        <v>221</v>
      </c>
      <c r="U60" s="5">
        <f t="shared" si="8"/>
        <v>0.49887133182844245</v>
      </c>
      <c r="V60" s="3">
        <f t="shared" si="9"/>
        <v>0.32357247437774522</v>
      </c>
      <c r="W60" s="11">
        <f t="shared" si="10"/>
        <v>-80</v>
      </c>
      <c r="X60" s="2">
        <v>148</v>
      </c>
      <c r="Y60" s="5">
        <f t="shared" si="23"/>
        <v>0.4157303370786517</v>
      </c>
      <c r="Z60" s="3">
        <f t="shared" si="11"/>
        <v>0.2132564841498559</v>
      </c>
      <c r="AA60" s="10">
        <v>112</v>
      </c>
      <c r="AB60" s="5">
        <f>AA60/G60</f>
        <v>0.25282167042889392</v>
      </c>
      <c r="AC60" s="3">
        <f>AA60/F60</f>
        <v>0.16398243045387995</v>
      </c>
      <c r="AD60" s="11">
        <f>X60-AA60</f>
        <v>36</v>
      </c>
      <c r="AE60" s="8" t="str">
        <f t="shared" si="16"/>
        <v>Kész Z.</v>
      </c>
      <c r="AF60" s="6" t="str">
        <f t="shared" si="17"/>
        <v>Fidesz</v>
      </c>
      <c r="AG60" s="4" t="str">
        <f t="shared" si="18"/>
        <v>Jobbik</v>
      </c>
      <c r="AH60" s="9" t="str">
        <f t="shared" si="19"/>
        <v>Jobbik</v>
      </c>
      <c r="AI60" s="16"/>
    </row>
    <row r="61" spans="1:35" x14ac:dyDescent="0.25">
      <c r="A61" s="7" t="s">
        <v>43</v>
      </c>
      <c r="B61" s="9">
        <v>23</v>
      </c>
      <c r="C61" s="7">
        <v>828</v>
      </c>
      <c r="D61" s="2">
        <v>391</v>
      </c>
      <c r="E61" s="3">
        <f t="shared" si="20"/>
        <v>0.47222222222222221</v>
      </c>
      <c r="F61" s="10">
        <v>811</v>
      </c>
      <c r="G61" s="10">
        <v>518</v>
      </c>
      <c r="H61" s="3">
        <f t="shared" si="4"/>
        <v>0.63871763255240444</v>
      </c>
      <c r="I61" s="10">
        <f t="shared" si="5"/>
        <v>-127</v>
      </c>
      <c r="J61" s="7">
        <v>42</v>
      </c>
      <c r="K61" s="5">
        <f t="shared" si="21"/>
        <v>0.10741687979539642</v>
      </c>
      <c r="L61" s="3">
        <f t="shared" si="6"/>
        <v>5.0724637681159424E-2</v>
      </c>
      <c r="M61" s="10">
        <v>83</v>
      </c>
      <c r="N61" s="5">
        <f>M61/G61</f>
        <v>0.16023166023166024</v>
      </c>
      <c r="O61" s="3">
        <f>M61/F61</f>
        <v>0.10234278668310727</v>
      </c>
      <c r="P61" s="11">
        <f>J61-M61</f>
        <v>-41</v>
      </c>
      <c r="Q61" s="7">
        <v>129</v>
      </c>
      <c r="R61" s="5">
        <f t="shared" si="22"/>
        <v>0.32992327365728902</v>
      </c>
      <c r="S61" s="3">
        <f t="shared" si="7"/>
        <v>0.15579710144927536</v>
      </c>
      <c r="T61" s="10">
        <v>228</v>
      </c>
      <c r="U61" s="5">
        <f t="shared" si="8"/>
        <v>0.44015444015444016</v>
      </c>
      <c r="V61" s="3">
        <f t="shared" si="9"/>
        <v>0.28113440197287298</v>
      </c>
      <c r="W61" s="11">
        <f t="shared" si="10"/>
        <v>-99</v>
      </c>
      <c r="X61" s="2">
        <v>187</v>
      </c>
      <c r="Y61" s="5">
        <f t="shared" si="23"/>
        <v>0.47826086956521741</v>
      </c>
      <c r="Z61" s="3">
        <f t="shared" si="11"/>
        <v>0.22584541062801933</v>
      </c>
      <c r="AA61" s="10">
        <v>146</v>
      </c>
      <c r="AB61" s="5">
        <f>AA61/G61</f>
        <v>0.28185328185328185</v>
      </c>
      <c r="AC61" s="3">
        <f>AA61/F61</f>
        <v>0.18002466091245375</v>
      </c>
      <c r="AD61" s="11">
        <f>X61-AA61</f>
        <v>41</v>
      </c>
      <c r="AE61" s="8" t="str">
        <f t="shared" si="16"/>
        <v>Kész Z.</v>
      </c>
      <c r="AF61" s="6" t="str">
        <f t="shared" si="17"/>
        <v>Fidesz</v>
      </c>
      <c r="AG61" s="4" t="str">
        <f t="shared" si="18"/>
        <v>Jobbik</v>
      </c>
      <c r="AH61" s="9" t="str">
        <f t="shared" si="19"/>
        <v>Jobbik</v>
      </c>
      <c r="AI61" s="16"/>
    </row>
    <row r="62" spans="1:35" x14ac:dyDescent="0.25">
      <c r="A62" s="7" t="s">
        <v>43</v>
      </c>
      <c r="B62" s="9">
        <v>24</v>
      </c>
      <c r="C62" s="7">
        <v>984</v>
      </c>
      <c r="D62" s="2">
        <v>498</v>
      </c>
      <c r="E62" s="3">
        <f t="shared" si="20"/>
        <v>0.50609756097560976</v>
      </c>
      <c r="F62" s="10">
        <v>975</v>
      </c>
      <c r="G62" s="10">
        <v>624</v>
      </c>
      <c r="H62" s="3">
        <f t="shared" si="4"/>
        <v>0.64</v>
      </c>
      <c r="I62" s="10">
        <f t="shared" si="5"/>
        <v>-126</v>
      </c>
      <c r="J62" s="7">
        <v>57</v>
      </c>
      <c r="K62" s="5">
        <f t="shared" si="21"/>
        <v>0.1144578313253012</v>
      </c>
      <c r="L62" s="3">
        <f t="shared" si="6"/>
        <v>5.7926829268292686E-2</v>
      </c>
      <c r="M62" s="10">
        <v>92</v>
      </c>
      <c r="N62" s="5">
        <f>M62/G62</f>
        <v>0.14743589743589744</v>
      </c>
      <c r="O62" s="3">
        <f>M62/F62</f>
        <v>9.4358974358974362E-2</v>
      </c>
      <c r="P62" s="11">
        <f>J62-M62</f>
        <v>-35</v>
      </c>
      <c r="Q62" s="7">
        <v>164</v>
      </c>
      <c r="R62" s="5">
        <f t="shared" si="22"/>
        <v>0.32931726907630521</v>
      </c>
      <c r="S62" s="3">
        <f t="shared" si="7"/>
        <v>0.16666666666666666</v>
      </c>
      <c r="T62" s="10">
        <v>292</v>
      </c>
      <c r="U62" s="5">
        <f t="shared" si="8"/>
        <v>0.46794871794871795</v>
      </c>
      <c r="V62" s="3">
        <f t="shared" si="9"/>
        <v>0.29948717948717951</v>
      </c>
      <c r="W62" s="11">
        <f t="shared" si="10"/>
        <v>-128</v>
      </c>
      <c r="X62" s="2">
        <v>229</v>
      </c>
      <c r="Y62" s="5">
        <f t="shared" si="23"/>
        <v>0.45983935742971888</v>
      </c>
      <c r="Z62" s="3">
        <f t="shared" si="11"/>
        <v>0.23272357723577236</v>
      </c>
      <c r="AA62" s="10">
        <v>154</v>
      </c>
      <c r="AB62" s="5">
        <f>AA62/G62</f>
        <v>0.24679487179487181</v>
      </c>
      <c r="AC62" s="3">
        <f>AA62/F62</f>
        <v>0.15794871794871795</v>
      </c>
      <c r="AD62" s="11">
        <f>X62-AA62</f>
        <v>75</v>
      </c>
      <c r="AE62" s="8" t="str">
        <f t="shared" si="16"/>
        <v>Kész Z.</v>
      </c>
      <c r="AF62" s="6" t="str">
        <f t="shared" si="17"/>
        <v>Fidesz</v>
      </c>
      <c r="AG62" s="4" t="str">
        <f t="shared" si="18"/>
        <v>Jobbik</v>
      </c>
      <c r="AH62" s="9" t="str">
        <f t="shared" si="19"/>
        <v>Jobbik</v>
      </c>
      <c r="AI62" s="16"/>
    </row>
    <row r="63" spans="1:35" x14ac:dyDescent="0.25">
      <c r="A63" s="7" t="s">
        <v>43</v>
      </c>
      <c r="B63" s="9">
        <v>25</v>
      </c>
      <c r="C63" s="7">
        <v>1095</v>
      </c>
      <c r="D63" s="2">
        <v>544</v>
      </c>
      <c r="E63" s="3">
        <f t="shared" si="20"/>
        <v>0.49680365296803652</v>
      </c>
      <c r="F63" s="10">
        <v>1057</v>
      </c>
      <c r="G63" s="10">
        <v>705</v>
      </c>
      <c r="H63" s="3">
        <f t="shared" si="4"/>
        <v>0.66698202459791867</v>
      </c>
      <c r="I63" s="10">
        <f t="shared" si="5"/>
        <v>-161</v>
      </c>
      <c r="J63" s="7">
        <v>69</v>
      </c>
      <c r="K63" s="5">
        <f t="shared" si="21"/>
        <v>0.12683823529411764</v>
      </c>
      <c r="L63" s="3">
        <f t="shared" si="6"/>
        <v>6.3013698630136991E-2</v>
      </c>
      <c r="M63" s="10">
        <v>105</v>
      </c>
      <c r="N63" s="5">
        <f>M63/G63</f>
        <v>0.14893617021276595</v>
      </c>
      <c r="O63" s="3">
        <f>M63/F63</f>
        <v>9.9337748344370855E-2</v>
      </c>
      <c r="P63" s="11">
        <f>J63-M63</f>
        <v>-36</v>
      </c>
      <c r="Q63" s="7">
        <v>226</v>
      </c>
      <c r="R63" s="5">
        <f t="shared" si="22"/>
        <v>0.41544117647058826</v>
      </c>
      <c r="S63" s="3">
        <f t="shared" si="7"/>
        <v>0.20639269406392693</v>
      </c>
      <c r="T63" s="10">
        <v>353</v>
      </c>
      <c r="U63" s="5">
        <f t="shared" si="8"/>
        <v>0.50070921985815597</v>
      </c>
      <c r="V63" s="3">
        <f t="shared" si="9"/>
        <v>0.33396404919583728</v>
      </c>
      <c r="W63" s="11">
        <f t="shared" si="10"/>
        <v>-127</v>
      </c>
      <c r="X63" s="2">
        <v>212</v>
      </c>
      <c r="Y63" s="5">
        <f t="shared" si="23"/>
        <v>0.38970588235294118</v>
      </c>
      <c r="Z63" s="3">
        <f t="shared" si="11"/>
        <v>0.19360730593607306</v>
      </c>
      <c r="AA63" s="10">
        <v>175</v>
      </c>
      <c r="AB63" s="5">
        <f>AA63/G63</f>
        <v>0.24822695035460993</v>
      </c>
      <c r="AC63" s="3">
        <f>AA63/F63</f>
        <v>0.16556291390728478</v>
      </c>
      <c r="AD63" s="11">
        <f>X63-AA63</f>
        <v>37</v>
      </c>
      <c r="AE63" s="8" t="str">
        <f t="shared" si="16"/>
        <v>Fidesz</v>
      </c>
      <c r="AF63" s="6" t="str">
        <f t="shared" si="17"/>
        <v>Fidesz</v>
      </c>
      <c r="AG63" s="4" t="str">
        <f t="shared" si="18"/>
        <v>Jobbik</v>
      </c>
      <c r="AH63" s="9" t="str">
        <f t="shared" si="19"/>
        <v>Jobbik</v>
      </c>
      <c r="AI63" s="16"/>
    </row>
    <row r="64" spans="1:35" x14ac:dyDescent="0.25">
      <c r="A64" s="7" t="s">
        <v>43</v>
      </c>
      <c r="B64" s="9">
        <v>26</v>
      </c>
      <c r="C64" s="7">
        <v>948</v>
      </c>
      <c r="D64" s="2">
        <v>492</v>
      </c>
      <c r="E64" s="3">
        <f t="shared" si="20"/>
        <v>0.51898734177215189</v>
      </c>
      <c r="F64" s="10">
        <v>931</v>
      </c>
      <c r="G64" s="10">
        <v>611</v>
      </c>
      <c r="H64" s="3">
        <f t="shared" si="4"/>
        <v>0.6562835660580022</v>
      </c>
      <c r="I64" s="10">
        <f t="shared" si="5"/>
        <v>-119</v>
      </c>
      <c r="J64" s="7">
        <v>59</v>
      </c>
      <c r="K64" s="5">
        <f t="shared" si="21"/>
        <v>0.11991869918699187</v>
      </c>
      <c r="L64" s="3">
        <f t="shared" si="6"/>
        <v>6.2236286919831227E-2</v>
      </c>
      <c r="M64" s="10">
        <v>83</v>
      </c>
      <c r="N64" s="5">
        <f>M64/G64</f>
        <v>0.13584288052373159</v>
      </c>
      <c r="O64" s="3">
        <f>M64/F64</f>
        <v>8.9151450053705686E-2</v>
      </c>
      <c r="P64" s="11">
        <f>J64-M64</f>
        <v>-24</v>
      </c>
      <c r="Q64" s="7">
        <v>184</v>
      </c>
      <c r="R64" s="5">
        <f t="shared" si="22"/>
        <v>0.37398373983739835</v>
      </c>
      <c r="S64" s="3">
        <f t="shared" si="7"/>
        <v>0.1940928270042194</v>
      </c>
      <c r="T64" s="10">
        <v>281</v>
      </c>
      <c r="U64" s="5">
        <f t="shared" si="8"/>
        <v>0.45990180032733224</v>
      </c>
      <c r="V64" s="3">
        <f t="shared" si="9"/>
        <v>0.30182599355531686</v>
      </c>
      <c r="W64" s="11">
        <f t="shared" si="10"/>
        <v>-97</v>
      </c>
      <c r="X64" s="2">
        <v>200</v>
      </c>
      <c r="Y64" s="5">
        <f t="shared" si="23"/>
        <v>0.4065040650406504</v>
      </c>
      <c r="Z64" s="3">
        <f t="shared" si="11"/>
        <v>0.2109704641350211</v>
      </c>
      <c r="AA64" s="10">
        <v>174</v>
      </c>
      <c r="AB64" s="5">
        <f>AA64/G64</f>
        <v>0.28477905073649756</v>
      </c>
      <c r="AC64" s="3">
        <f>AA64/F64</f>
        <v>0.18689581095596133</v>
      </c>
      <c r="AD64" s="11">
        <f>X64-AA64</f>
        <v>26</v>
      </c>
      <c r="AE64" s="8" t="str">
        <f t="shared" si="16"/>
        <v>Kész Z.</v>
      </c>
      <c r="AF64" s="6" t="str">
        <f t="shared" si="17"/>
        <v>Fidesz</v>
      </c>
      <c r="AG64" s="4" t="str">
        <f t="shared" si="18"/>
        <v>Jobbik</v>
      </c>
      <c r="AH64" s="9" t="str">
        <f t="shared" si="19"/>
        <v>Jobbik</v>
      </c>
      <c r="AI64" s="16"/>
    </row>
    <row r="65" spans="1:35" x14ac:dyDescent="0.25">
      <c r="A65" s="7" t="s">
        <v>43</v>
      </c>
      <c r="B65" s="9">
        <v>27</v>
      </c>
      <c r="C65" s="7">
        <v>1074</v>
      </c>
      <c r="D65" s="2">
        <v>624</v>
      </c>
      <c r="E65" s="3">
        <f t="shared" si="20"/>
        <v>0.58100558659217882</v>
      </c>
      <c r="F65" s="10">
        <v>1061</v>
      </c>
      <c r="G65" s="10">
        <v>731</v>
      </c>
      <c r="H65" s="3">
        <f t="shared" si="4"/>
        <v>0.68897266729500473</v>
      </c>
      <c r="I65" s="10">
        <f t="shared" si="5"/>
        <v>-107</v>
      </c>
      <c r="J65" s="7">
        <v>73</v>
      </c>
      <c r="K65" s="5">
        <f t="shared" si="21"/>
        <v>0.11698717948717949</v>
      </c>
      <c r="L65" s="3">
        <f t="shared" si="6"/>
        <v>6.7970204841713219E-2</v>
      </c>
      <c r="M65" s="10">
        <v>107</v>
      </c>
      <c r="N65" s="5">
        <f>M65/G65</f>
        <v>0.146374829001368</v>
      </c>
      <c r="O65" s="3">
        <f>M65/F65</f>
        <v>0.10084825636192271</v>
      </c>
      <c r="P65" s="11">
        <f>J65-M65</f>
        <v>-34</v>
      </c>
      <c r="Q65" s="7">
        <v>248</v>
      </c>
      <c r="R65" s="5">
        <f t="shared" si="22"/>
        <v>0.39743589743589741</v>
      </c>
      <c r="S65" s="3">
        <f t="shared" si="7"/>
        <v>0.23091247672253259</v>
      </c>
      <c r="T65" s="10">
        <v>362</v>
      </c>
      <c r="U65" s="5">
        <f t="shared" si="8"/>
        <v>0.49521203830369359</v>
      </c>
      <c r="V65" s="3">
        <f t="shared" si="9"/>
        <v>0.34118755890669178</v>
      </c>
      <c r="W65" s="11">
        <f t="shared" si="10"/>
        <v>-114</v>
      </c>
      <c r="X65" s="2">
        <v>238</v>
      </c>
      <c r="Y65" s="5">
        <f t="shared" si="23"/>
        <v>0.38141025641025639</v>
      </c>
      <c r="Z65" s="3">
        <f t="shared" si="11"/>
        <v>0.22160148975791433</v>
      </c>
      <c r="AA65" s="10">
        <v>204</v>
      </c>
      <c r="AB65" s="5">
        <f>AA65/G65</f>
        <v>0.27906976744186046</v>
      </c>
      <c r="AC65" s="3">
        <f>AA65/F65</f>
        <v>0.19227144203581528</v>
      </c>
      <c r="AD65" s="11">
        <f>X65-AA65</f>
        <v>34</v>
      </c>
      <c r="AE65" s="8" t="str">
        <f t="shared" si="16"/>
        <v>Fidesz</v>
      </c>
      <c r="AF65" s="6" t="str">
        <f t="shared" si="17"/>
        <v>Fidesz</v>
      </c>
      <c r="AG65" s="4" t="str">
        <f t="shared" si="18"/>
        <v>Jobbik</v>
      </c>
      <c r="AH65" s="9" t="str">
        <f t="shared" si="19"/>
        <v>Jobbik</v>
      </c>
      <c r="AI65" s="16"/>
    </row>
    <row r="66" spans="1:35" x14ac:dyDescent="0.25">
      <c r="A66" s="7" t="s">
        <v>43</v>
      </c>
      <c r="B66" s="9">
        <v>28</v>
      </c>
      <c r="C66" s="7">
        <v>521</v>
      </c>
      <c r="D66" s="2">
        <v>223</v>
      </c>
      <c r="E66" s="3">
        <f t="shared" ref="E66:E96" si="24">D66/C66</f>
        <v>0.42802303262955854</v>
      </c>
      <c r="F66" s="10">
        <v>506</v>
      </c>
      <c r="G66" s="10">
        <v>287</v>
      </c>
      <c r="H66" s="3">
        <f t="shared" si="4"/>
        <v>0.56719367588932801</v>
      </c>
      <c r="I66" s="10">
        <f t="shared" si="5"/>
        <v>-64</v>
      </c>
      <c r="J66" s="7">
        <v>36</v>
      </c>
      <c r="K66" s="5">
        <f t="shared" ref="K66:K96" si="25">J66/D66</f>
        <v>0.16143497757847533</v>
      </c>
      <c r="L66" s="3">
        <f t="shared" si="6"/>
        <v>6.9097888675623803E-2</v>
      </c>
      <c r="M66" s="10">
        <v>47</v>
      </c>
      <c r="N66" s="5">
        <f>M66/G66</f>
        <v>0.16376306620209058</v>
      </c>
      <c r="O66" s="3">
        <f>M66/F66</f>
        <v>9.2885375494071151E-2</v>
      </c>
      <c r="P66" s="11">
        <f>J66-M66</f>
        <v>-11</v>
      </c>
      <c r="Q66" s="7">
        <v>69</v>
      </c>
      <c r="R66" s="5">
        <f t="shared" ref="R66:R96" si="26">Q66/D66</f>
        <v>0.3094170403587444</v>
      </c>
      <c r="S66" s="3">
        <f t="shared" si="7"/>
        <v>0.1324376199616123</v>
      </c>
      <c r="T66" s="10">
        <v>133</v>
      </c>
      <c r="U66" s="5">
        <f t="shared" si="8"/>
        <v>0.46341463414634149</v>
      </c>
      <c r="V66" s="3">
        <f t="shared" si="9"/>
        <v>0.26284584980237152</v>
      </c>
      <c r="W66" s="11">
        <f t="shared" si="10"/>
        <v>-64</v>
      </c>
      <c r="X66" s="2">
        <v>103</v>
      </c>
      <c r="Y66" s="5">
        <f t="shared" ref="Y66:Y96" si="27">X66/D66</f>
        <v>0.46188340807174888</v>
      </c>
      <c r="Z66" s="3">
        <f t="shared" si="11"/>
        <v>0.19769673704414586</v>
      </c>
      <c r="AA66" s="10">
        <v>91</v>
      </c>
      <c r="AB66" s="5">
        <f>AA66/G66</f>
        <v>0.31707317073170732</v>
      </c>
      <c r="AC66" s="3">
        <f>AA66/F66</f>
        <v>0.17984189723320157</v>
      </c>
      <c r="AD66" s="11">
        <f>X66-AA66</f>
        <v>12</v>
      </c>
      <c r="AE66" s="8" t="str">
        <f t="shared" si="16"/>
        <v>Kész Z.</v>
      </c>
      <c r="AF66" s="6" t="str">
        <f t="shared" si="17"/>
        <v>Fidesz</v>
      </c>
      <c r="AG66" s="4" t="str">
        <f t="shared" si="18"/>
        <v>Jobbik</v>
      </c>
      <c r="AH66" s="9" t="str">
        <f t="shared" si="19"/>
        <v>Jobbik</v>
      </c>
      <c r="AI66" s="16"/>
    </row>
    <row r="67" spans="1:35" x14ac:dyDescent="0.25">
      <c r="A67" s="7" t="s">
        <v>43</v>
      </c>
      <c r="B67" s="9">
        <v>29</v>
      </c>
      <c r="C67" s="7">
        <v>813</v>
      </c>
      <c r="D67" s="2">
        <v>508</v>
      </c>
      <c r="E67" s="3">
        <f t="shared" si="24"/>
        <v>0.6248462484624846</v>
      </c>
      <c r="F67" s="10">
        <v>804</v>
      </c>
      <c r="G67" s="10">
        <v>610</v>
      </c>
      <c r="H67" s="3">
        <f t="shared" ref="H67:H96" si="28">G67/F67</f>
        <v>0.75870646766169159</v>
      </c>
      <c r="I67" s="10">
        <f t="shared" ref="I67:I96" si="29">D67-G67</f>
        <v>-102</v>
      </c>
      <c r="J67" s="7">
        <v>54</v>
      </c>
      <c r="K67" s="5">
        <f t="shared" si="25"/>
        <v>0.1062992125984252</v>
      </c>
      <c r="L67" s="3">
        <f t="shared" ref="L67:L96" si="30">J67/C67</f>
        <v>6.6420664206642069E-2</v>
      </c>
      <c r="M67" s="10">
        <v>66</v>
      </c>
      <c r="N67" s="5">
        <f>M67/G67</f>
        <v>0.10819672131147541</v>
      </c>
      <c r="O67" s="3">
        <f>M67/F67</f>
        <v>8.2089552238805971E-2</v>
      </c>
      <c r="P67" s="11">
        <f>J67-M67</f>
        <v>-12</v>
      </c>
      <c r="Q67" s="7">
        <v>212</v>
      </c>
      <c r="R67" s="5">
        <f t="shared" si="26"/>
        <v>0.41732283464566927</v>
      </c>
      <c r="S67" s="3">
        <f t="shared" ref="S67:S96" si="31">Q67/C67</f>
        <v>0.26076260762607628</v>
      </c>
      <c r="T67" s="10">
        <v>287</v>
      </c>
      <c r="U67" s="5">
        <f t="shared" ref="U67:U96" si="32">T67/G67</f>
        <v>0.4704918032786885</v>
      </c>
      <c r="V67" s="3">
        <f t="shared" ref="V67:V96" si="33">T67/F67</f>
        <v>0.35696517412935325</v>
      </c>
      <c r="W67" s="11">
        <f t="shared" ref="W67:W96" si="34">Q67-T67</f>
        <v>-75</v>
      </c>
      <c r="X67" s="2">
        <v>211</v>
      </c>
      <c r="Y67" s="5">
        <f t="shared" si="27"/>
        <v>0.4153543307086614</v>
      </c>
      <c r="Z67" s="3">
        <f t="shared" ref="Z67:Z96" si="35">X67/C67</f>
        <v>0.25953259532595324</v>
      </c>
      <c r="AA67" s="10">
        <v>186</v>
      </c>
      <c r="AB67" s="5">
        <f>AA67/G67</f>
        <v>0.30491803278688523</v>
      </c>
      <c r="AC67" s="3">
        <f>AA67/F67</f>
        <v>0.23134328358208955</v>
      </c>
      <c r="AD67" s="11">
        <f>X67-AA67</f>
        <v>25</v>
      </c>
      <c r="AE67" s="8" t="str">
        <f t="shared" si="16"/>
        <v>Fidesz</v>
      </c>
      <c r="AF67" s="6" t="str">
        <f t="shared" si="17"/>
        <v>Fidesz</v>
      </c>
      <c r="AG67" s="4" t="str">
        <f t="shared" si="18"/>
        <v>Jobbik</v>
      </c>
      <c r="AH67" s="9" t="str">
        <f t="shared" si="19"/>
        <v>Jobbik</v>
      </c>
      <c r="AI67" s="16"/>
    </row>
    <row r="68" spans="1:35" x14ac:dyDescent="0.25">
      <c r="A68" s="7" t="s">
        <v>43</v>
      </c>
      <c r="B68" s="9">
        <v>30</v>
      </c>
      <c r="C68" s="7">
        <v>692</v>
      </c>
      <c r="D68" s="2">
        <v>421</v>
      </c>
      <c r="E68" s="3">
        <f t="shared" si="24"/>
        <v>0.60838150289017345</v>
      </c>
      <c r="F68" s="10">
        <v>686</v>
      </c>
      <c r="G68" s="10">
        <v>514</v>
      </c>
      <c r="H68" s="3">
        <f t="shared" si="28"/>
        <v>0.74927113702623904</v>
      </c>
      <c r="I68" s="10">
        <f t="shared" si="29"/>
        <v>-93</v>
      </c>
      <c r="J68" s="7">
        <v>49</v>
      </c>
      <c r="K68" s="5">
        <f t="shared" si="25"/>
        <v>0.1163895486935867</v>
      </c>
      <c r="L68" s="3">
        <f t="shared" si="30"/>
        <v>7.0809248554913301E-2</v>
      </c>
      <c r="M68" s="10">
        <v>86</v>
      </c>
      <c r="N68" s="5">
        <f>M68/G68</f>
        <v>0.16731517509727625</v>
      </c>
      <c r="O68" s="3">
        <f>M68/F68</f>
        <v>0.12536443148688048</v>
      </c>
      <c r="P68" s="11">
        <f>J68-M68</f>
        <v>-37</v>
      </c>
      <c r="Q68" s="7">
        <v>168</v>
      </c>
      <c r="R68" s="5">
        <f t="shared" si="26"/>
        <v>0.39904988123515439</v>
      </c>
      <c r="S68" s="3">
        <f t="shared" si="31"/>
        <v>0.24277456647398843</v>
      </c>
      <c r="T68" s="10">
        <v>243</v>
      </c>
      <c r="U68" s="5">
        <f t="shared" si="32"/>
        <v>0.47276264591439687</v>
      </c>
      <c r="V68" s="3">
        <f t="shared" si="33"/>
        <v>0.35422740524781343</v>
      </c>
      <c r="W68" s="11">
        <f t="shared" si="34"/>
        <v>-75</v>
      </c>
      <c r="X68" s="2">
        <v>171</v>
      </c>
      <c r="Y68" s="5">
        <f t="shared" si="27"/>
        <v>0.40617577197149646</v>
      </c>
      <c r="Z68" s="3">
        <f t="shared" si="35"/>
        <v>0.24710982658959538</v>
      </c>
      <c r="AA68" s="10">
        <v>126</v>
      </c>
      <c r="AB68" s="5">
        <f>AA68/G68</f>
        <v>0.24513618677042801</v>
      </c>
      <c r="AC68" s="3">
        <f>AA68/F68</f>
        <v>0.18367346938775511</v>
      </c>
      <c r="AD68" s="11">
        <f>X68-AA68</f>
        <v>45</v>
      </c>
      <c r="AE68" s="8" t="str">
        <f t="shared" si="16"/>
        <v>Kész Z.</v>
      </c>
      <c r="AF68" s="6" t="str">
        <f t="shared" si="17"/>
        <v>Fidesz</v>
      </c>
      <c r="AG68" s="4" t="str">
        <f t="shared" si="18"/>
        <v>Jobbik</v>
      </c>
      <c r="AH68" s="9" t="str">
        <f t="shared" si="19"/>
        <v>Jobbik</v>
      </c>
      <c r="AI68" s="16"/>
    </row>
    <row r="69" spans="1:35" x14ac:dyDescent="0.25">
      <c r="A69" s="7" t="s">
        <v>43</v>
      </c>
      <c r="B69" s="9">
        <v>31</v>
      </c>
      <c r="C69" s="7">
        <v>1099</v>
      </c>
      <c r="D69" s="2">
        <v>661</v>
      </c>
      <c r="E69" s="3">
        <f t="shared" si="24"/>
        <v>0.60145586897179248</v>
      </c>
      <c r="F69" s="10">
        <v>1085</v>
      </c>
      <c r="G69" s="10">
        <v>798</v>
      </c>
      <c r="H69" s="3">
        <f t="shared" si="28"/>
        <v>0.73548387096774193</v>
      </c>
      <c r="I69" s="10">
        <f t="shared" si="29"/>
        <v>-137</v>
      </c>
      <c r="J69" s="7">
        <v>93</v>
      </c>
      <c r="K69" s="5">
        <f t="shared" si="25"/>
        <v>0.14069591527987896</v>
      </c>
      <c r="L69" s="3">
        <f t="shared" si="30"/>
        <v>8.4622383985441307E-2</v>
      </c>
      <c r="M69" s="10">
        <v>108</v>
      </c>
      <c r="N69" s="5">
        <f>M69/G69</f>
        <v>0.13533834586466165</v>
      </c>
      <c r="O69" s="3">
        <f>M69/F69</f>
        <v>9.9539170506912439E-2</v>
      </c>
      <c r="P69" s="11">
        <f>J69-M69</f>
        <v>-15</v>
      </c>
      <c r="Q69" s="7">
        <v>244</v>
      </c>
      <c r="R69" s="5">
        <f t="shared" si="26"/>
        <v>0.36913767019667171</v>
      </c>
      <c r="S69" s="3">
        <f t="shared" si="31"/>
        <v>0.22202001819836215</v>
      </c>
      <c r="T69" s="10">
        <v>360</v>
      </c>
      <c r="U69" s="5">
        <f t="shared" si="32"/>
        <v>0.45112781954887216</v>
      </c>
      <c r="V69" s="3">
        <f t="shared" si="33"/>
        <v>0.33179723502304148</v>
      </c>
      <c r="W69" s="11">
        <f t="shared" si="34"/>
        <v>-116</v>
      </c>
      <c r="X69" s="2">
        <v>275</v>
      </c>
      <c r="Y69" s="5">
        <f t="shared" si="27"/>
        <v>0.41603630862329805</v>
      </c>
      <c r="Z69" s="3">
        <f t="shared" si="35"/>
        <v>0.2502274795268426</v>
      </c>
      <c r="AA69" s="10">
        <v>249</v>
      </c>
      <c r="AB69" s="5">
        <f>AA69/G69</f>
        <v>0.31203007518796994</v>
      </c>
      <c r="AC69" s="3">
        <f>AA69/F69</f>
        <v>0.2294930875576037</v>
      </c>
      <c r="AD69" s="11">
        <f>X69-AA69</f>
        <v>26</v>
      </c>
      <c r="AE69" s="8" t="str">
        <f t="shared" si="16"/>
        <v>Kész Z.</v>
      </c>
      <c r="AF69" s="6" t="str">
        <f t="shared" si="17"/>
        <v>Fidesz</v>
      </c>
      <c r="AG69" s="4" t="str">
        <f t="shared" si="18"/>
        <v>Jobbik</v>
      </c>
      <c r="AH69" s="9" t="str">
        <f t="shared" si="19"/>
        <v>Jobbik</v>
      </c>
      <c r="AI69" s="16"/>
    </row>
    <row r="70" spans="1:35" x14ac:dyDescent="0.25">
      <c r="A70" s="7" t="s">
        <v>43</v>
      </c>
      <c r="B70" s="9">
        <v>32</v>
      </c>
      <c r="C70" s="7">
        <v>1043</v>
      </c>
      <c r="D70" s="2">
        <v>675</v>
      </c>
      <c r="E70" s="3">
        <f t="shared" si="24"/>
        <v>0.64717162032598274</v>
      </c>
      <c r="F70" s="10">
        <v>1008</v>
      </c>
      <c r="G70" s="10">
        <v>776</v>
      </c>
      <c r="H70" s="3">
        <f t="shared" si="28"/>
        <v>0.76984126984126988</v>
      </c>
      <c r="I70" s="10">
        <f t="shared" si="29"/>
        <v>-101</v>
      </c>
      <c r="J70" s="7">
        <v>75</v>
      </c>
      <c r="K70" s="5">
        <f t="shared" si="25"/>
        <v>0.1111111111111111</v>
      </c>
      <c r="L70" s="3">
        <f t="shared" si="30"/>
        <v>7.1907957813998086E-2</v>
      </c>
      <c r="M70" s="10">
        <v>108</v>
      </c>
      <c r="N70" s="5">
        <f>M70/G70</f>
        <v>0.13917525773195877</v>
      </c>
      <c r="O70" s="3">
        <f>M70/F70</f>
        <v>0.10714285714285714</v>
      </c>
      <c r="P70" s="11">
        <f>J70-M70</f>
        <v>-33</v>
      </c>
      <c r="Q70" s="7">
        <v>205</v>
      </c>
      <c r="R70" s="5">
        <f t="shared" si="26"/>
        <v>0.3037037037037037</v>
      </c>
      <c r="S70" s="3">
        <f t="shared" si="31"/>
        <v>0.19654841802492809</v>
      </c>
      <c r="T70" s="10">
        <v>297</v>
      </c>
      <c r="U70" s="5">
        <f t="shared" si="32"/>
        <v>0.38273195876288657</v>
      </c>
      <c r="V70" s="3">
        <f t="shared" si="33"/>
        <v>0.29464285714285715</v>
      </c>
      <c r="W70" s="11">
        <f t="shared" si="34"/>
        <v>-92</v>
      </c>
      <c r="X70" s="2">
        <v>340</v>
      </c>
      <c r="Y70" s="5">
        <f t="shared" si="27"/>
        <v>0.50370370370370365</v>
      </c>
      <c r="Z70" s="3">
        <f t="shared" si="35"/>
        <v>0.32598274209012462</v>
      </c>
      <c r="AA70" s="10">
        <v>299</v>
      </c>
      <c r="AB70" s="5">
        <f>AA70/G70</f>
        <v>0.38530927835051548</v>
      </c>
      <c r="AC70" s="3">
        <f>AA70/F70</f>
        <v>0.29662698412698413</v>
      </c>
      <c r="AD70" s="11">
        <f>X70-AA70</f>
        <v>41</v>
      </c>
      <c r="AE70" s="8" t="str">
        <f t="shared" si="16"/>
        <v>Kész Z.</v>
      </c>
      <c r="AF70" s="6" t="str">
        <f t="shared" si="17"/>
        <v>Kész Z.</v>
      </c>
      <c r="AG70" s="4" t="str">
        <f t="shared" si="18"/>
        <v>Jobbik</v>
      </c>
      <c r="AH70" s="9" t="str">
        <f t="shared" si="19"/>
        <v>Jobbik</v>
      </c>
      <c r="AI70" s="16"/>
    </row>
    <row r="71" spans="1:35" x14ac:dyDescent="0.25">
      <c r="A71" s="7" t="s">
        <v>43</v>
      </c>
      <c r="B71" s="9">
        <v>33</v>
      </c>
      <c r="C71" s="7">
        <v>693</v>
      </c>
      <c r="D71" s="2">
        <v>339</v>
      </c>
      <c r="E71" s="3">
        <f t="shared" si="24"/>
        <v>0.48917748917748916</v>
      </c>
      <c r="F71" s="10">
        <v>696</v>
      </c>
      <c r="G71" s="10">
        <v>427</v>
      </c>
      <c r="H71" s="3">
        <f t="shared" si="28"/>
        <v>0.6135057471264368</v>
      </c>
      <c r="I71" s="10">
        <f t="shared" si="29"/>
        <v>-88</v>
      </c>
      <c r="J71" s="7">
        <v>50</v>
      </c>
      <c r="K71" s="5">
        <f t="shared" si="25"/>
        <v>0.14749262536873156</v>
      </c>
      <c r="L71" s="3">
        <f t="shared" si="30"/>
        <v>7.2150072150072145E-2</v>
      </c>
      <c r="M71" s="10">
        <v>78</v>
      </c>
      <c r="N71" s="5">
        <f>M71/G71</f>
        <v>0.18266978922716628</v>
      </c>
      <c r="O71" s="3">
        <f>M71/F71</f>
        <v>0.11206896551724138</v>
      </c>
      <c r="P71" s="11">
        <f>J71-M71</f>
        <v>-28</v>
      </c>
      <c r="Q71" s="7">
        <v>89</v>
      </c>
      <c r="R71" s="5">
        <f t="shared" si="26"/>
        <v>0.26253687315634217</v>
      </c>
      <c r="S71" s="3">
        <f t="shared" si="31"/>
        <v>0.12842712842712842</v>
      </c>
      <c r="T71" s="10">
        <v>142</v>
      </c>
      <c r="U71" s="5">
        <f t="shared" si="32"/>
        <v>0.33255269320843089</v>
      </c>
      <c r="V71" s="3">
        <f t="shared" si="33"/>
        <v>0.20402298850574713</v>
      </c>
      <c r="W71" s="11">
        <f t="shared" si="34"/>
        <v>-53</v>
      </c>
      <c r="X71" s="2">
        <v>165</v>
      </c>
      <c r="Y71" s="5">
        <f t="shared" si="27"/>
        <v>0.48672566371681414</v>
      </c>
      <c r="Z71" s="3">
        <f t="shared" si="35"/>
        <v>0.23809523809523808</v>
      </c>
      <c r="AA71" s="10">
        <v>172</v>
      </c>
      <c r="AB71" s="5">
        <f>AA71/G71</f>
        <v>0.40281030444964872</v>
      </c>
      <c r="AC71" s="3">
        <f>AA71/F71</f>
        <v>0.2471264367816092</v>
      </c>
      <c r="AD71" s="11">
        <f>X71-AA71</f>
        <v>-7</v>
      </c>
      <c r="AE71" s="8" t="str">
        <f t="shared" si="16"/>
        <v>Kész Z.</v>
      </c>
      <c r="AF71" s="6" t="str">
        <f t="shared" si="17"/>
        <v>Kész Z.</v>
      </c>
      <c r="AG71" s="4" t="str">
        <f t="shared" si="18"/>
        <v>Jobbik</v>
      </c>
      <c r="AH71" s="9" t="str">
        <f t="shared" si="19"/>
        <v>Jobbik</v>
      </c>
      <c r="AI71" s="16"/>
    </row>
    <row r="72" spans="1:35" x14ac:dyDescent="0.25">
      <c r="A72" s="7" t="s">
        <v>43</v>
      </c>
      <c r="B72" s="9">
        <v>34</v>
      </c>
      <c r="C72" s="7">
        <v>1059</v>
      </c>
      <c r="D72" s="2">
        <v>505</v>
      </c>
      <c r="E72" s="3">
        <f t="shared" si="24"/>
        <v>0.47686496694995278</v>
      </c>
      <c r="F72" s="10">
        <v>1028</v>
      </c>
      <c r="G72" s="10">
        <v>622</v>
      </c>
      <c r="H72" s="3">
        <f t="shared" si="28"/>
        <v>0.60505836575875482</v>
      </c>
      <c r="I72" s="10">
        <f t="shared" si="29"/>
        <v>-117</v>
      </c>
      <c r="J72" s="7">
        <v>63</v>
      </c>
      <c r="K72" s="5">
        <f t="shared" si="25"/>
        <v>0.12475247524752475</v>
      </c>
      <c r="L72" s="3">
        <f t="shared" si="30"/>
        <v>5.9490084985835696E-2</v>
      </c>
      <c r="M72" s="10">
        <v>108</v>
      </c>
      <c r="N72" s="5">
        <f>M72/G72</f>
        <v>0.17363344051446947</v>
      </c>
      <c r="O72" s="3">
        <f>M72/F72</f>
        <v>0.10505836575875487</v>
      </c>
      <c r="P72" s="11">
        <f>J72-M72</f>
        <v>-45</v>
      </c>
      <c r="Q72" s="7">
        <v>148</v>
      </c>
      <c r="R72" s="5">
        <f t="shared" si="26"/>
        <v>0.29306930693069305</v>
      </c>
      <c r="S72" s="3">
        <f t="shared" si="31"/>
        <v>0.13975448536355051</v>
      </c>
      <c r="T72" s="10">
        <v>240</v>
      </c>
      <c r="U72" s="5">
        <f t="shared" si="32"/>
        <v>0.38585209003215432</v>
      </c>
      <c r="V72" s="3">
        <f t="shared" si="33"/>
        <v>0.23346303501945526</v>
      </c>
      <c r="W72" s="11">
        <f t="shared" si="34"/>
        <v>-92</v>
      </c>
      <c r="X72" s="2">
        <v>230</v>
      </c>
      <c r="Y72" s="5">
        <f t="shared" si="27"/>
        <v>0.45544554455445546</v>
      </c>
      <c r="Z72" s="3">
        <f t="shared" si="35"/>
        <v>0.21718602455146366</v>
      </c>
      <c r="AA72" s="10">
        <v>207</v>
      </c>
      <c r="AB72" s="5">
        <f>AA72/G72</f>
        <v>0.33279742765273312</v>
      </c>
      <c r="AC72" s="3">
        <f>AA72/F72</f>
        <v>0.20136186770428016</v>
      </c>
      <c r="AD72" s="11">
        <f>X72-AA72</f>
        <v>23</v>
      </c>
      <c r="AE72" s="8" t="str">
        <f t="shared" ref="AE72:AE96" si="36">IF(J72=MAX(J72,Q72,X72),"Jobbik",IF(Q72=MAX(J72,Q72,X72),"Fidesz",IF(X72=MAX(J72,Q72,X72),"Kész Z."," ")))</f>
        <v>Kész Z.</v>
      </c>
      <c r="AF72" s="6" t="str">
        <f t="shared" ref="AF72:AF96" si="37">IF(M72=MAX(M72,T72,AA72),"Jobbik",IF(T72=MAX(M72,T72,AA72),"Fidesz",IF(AA72=MAX(M72,T72,AA72),"Kész Z."," ")))</f>
        <v>Fidesz</v>
      </c>
      <c r="AG72" s="4" t="str">
        <f t="shared" ref="AG72:AG96" si="38">IF(J72=MIN(J72,Q72,X72),"Jobbik",IF(Q72=MIN(J72,Q72,X72),"Fidesz",IF(X72=MIN(J72,Q72,X72),"közös lista"," ")))</f>
        <v>Jobbik</v>
      </c>
      <c r="AH72" s="9" t="str">
        <f t="shared" ref="AH72:AH96" si="39">IF(M72=MIN(M72,T72,AA72),"Jobbik",IF(T72=MIN(M72,T72,AA72),"Fidesz",IF(AA72=MIN(M72,T72,AA72),"közös lista"," ")))</f>
        <v>Jobbik</v>
      </c>
      <c r="AI72" s="16"/>
    </row>
    <row r="73" spans="1:35" x14ac:dyDescent="0.25">
      <c r="A73" s="7" t="s">
        <v>43</v>
      </c>
      <c r="B73" s="9">
        <v>35</v>
      </c>
      <c r="C73" s="7">
        <v>952</v>
      </c>
      <c r="D73" s="2">
        <v>436</v>
      </c>
      <c r="E73" s="3">
        <f t="shared" si="24"/>
        <v>0.45798319327731091</v>
      </c>
      <c r="F73" s="10">
        <v>945</v>
      </c>
      <c r="G73" s="10">
        <v>595</v>
      </c>
      <c r="H73" s="3">
        <f t="shared" si="28"/>
        <v>0.62962962962962965</v>
      </c>
      <c r="I73" s="10">
        <f t="shared" si="29"/>
        <v>-159</v>
      </c>
      <c r="J73" s="7">
        <v>61</v>
      </c>
      <c r="K73" s="5">
        <f t="shared" si="25"/>
        <v>0.13990825688073394</v>
      </c>
      <c r="L73" s="3">
        <f t="shared" si="30"/>
        <v>6.4075630252100835E-2</v>
      </c>
      <c r="M73" s="10">
        <v>113</v>
      </c>
      <c r="N73" s="5">
        <f>M73/G73</f>
        <v>0.18991596638655461</v>
      </c>
      <c r="O73" s="3">
        <f>M73/F73</f>
        <v>0.11957671957671957</v>
      </c>
      <c r="P73" s="11">
        <f>J73-M73</f>
        <v>-52</v>
      </c>
      <c r="Q73" s="7">
        <v>107</v>
      </c>
      <c r="R73" s="5">
        <f t="shared" si="26"/>
        <v>0.24541284403669725</v>
      </c>
      <c r="S73" s="3">
        <f t="shared" si="31"/>
        <v>0.11239495798319328</v>
      </c>
      <c r="T73" s="10">
        <v>206</v>
      </c>
      <c r="U73" s="5">
        <f t="shared" si="32"/>
        <v>0.34621848739495797</v>
      </c>
      <c r="V73" s="3">
        <f t="shared" si="33"/>
        <v>0.21798941798941798</v>
      </c>
      <c r="W73" s="11">
        <f t="shared" si="34"/>
        <v>-99</v>
      </c>
      <c r="X73" s="2">
        <v>215</v>
      </c>
      <c r="Y73" s="5">
        <f t="shared" si="27"/>
        <v>0.49311926605504586</v>
      </c>
      <c r="Z73" s="3">
        <f t="shared" si="35"/>
        <v>0.22584033613445378</v>
      </c>
      <c r="AA73" s="10">
        <v>206</v>
      </c>
      <c r="AB73" s="5">
        <f>AA73/G73</f>
        <v>0.34621848739495797</v>
      </c>
      <c r="AC73" s="3">
        <f>AA73/F73</f>
        <v>0.21798941798941798</v>
      </c>
      <c r="AD73" s="11">
        <f>X73-AA73</f>
        <v>9</v>
      </c>
      <c r="AE73" s="8" t="str">
        <f t="shared" si="36"/>
        <v>Kész Z.</v>
      </c>
      <c r="AF73" s="6" t="str">
        <f t="shared" si="37"/>
        <v>Fidesz</v>
      </c>
      <c r="AG73" s="4" t="str">
        <f t="shared" si="38"/>
        <v>Jobbik</v>
      </c>
      <c r="AH73" s="9" t="str">
        <f t="shared" si="39"/>
        <v>Jobbik</v>
      </c>
      <c r="AI73" s="16"/>
    </row>
    <row r="74" spans="1:35" x14ac:dyDescent="0.25">
      <c r="A74" s="7" t="s">
        <v>43</v>
      </c>
      <c r="B74" s="9">
        <v>36</v>
      </c>
      <c r="C74" s="7">
        <v>974</v>
      </c>
      <c r="D74" s="2">
        <v>403</v>
      </c>
      <c r="E74" s="3">
        <f t="shared" si="24"/>
        <v>0.41375770020533881</v>
      </c>
      <c r="F74" s="10">
        <v>953</v>
      </c>
      <c r="G74" s="10">
        <v>543</v>
      </c>
      <c r="H74" s="3">
        <f t="shared" si="28"/>
        <v>0.56977964323189922</v>
      </c>
      <c r="I74" s="10">
        <f t="shared" si="29"/>
        <v>-140</v>
      </c>
      <c r="J74" s="7">
        <v>59</v>
      </c>
      <c r="K74" s="5">
        <f t="shared" si="25"/>
        <v>0.14640198511166252</v>
      </c>
      <c r="L74" s="3">
        <f t="shared" si="30"/>
        <v>6.0574948665297744E-2</v>
      </c>
      <c r="M74" s="10">
        <v>106</v>
      </c>
      <c r="N74" s="5">
        <f>M74/G74</f>
        <v>0.19521178637200737</v>
      </c>
      <c r="O74" s="3">
        <f>M74/F74</f>
        <v>0.11122770199370409</v>
      </c>
      <c r="P74" s="11">
        <f>J74-M74</f>
        <v>-47</v>
      </c>
      <c r="Q74" s="7">
        <v>98</v>
      </c>
      <c r="R74" s="5">
        <f t="shared" si="26"/>
        <v>0.24317617866004962</v>
      </c>
      <c r="S74" s="3">
        <f t="shared" si="31"/>
        <v>0.10061601642710473</v>
      </c>
      <c r="T74" s="10">
        <v>199</v>
      </c>
      <c r="U74" s="5">
        <f t="shared" si="32"/>
        <v>0.36648250460405157</v>
      </c>
      <c r="V74" s="3">
        <f t="shared" si="33"/>
        <v>0.20881427072402939</v>
      </c>
      <c r="W74" s="11">
        <f t="shared" si="34"/>
        <v>-101</v>
      </c>
      <c r="X74" s="2">
        <v>212</v>
      </c>
      <c r="Y74" s="5">
        <f t="shared" si="27"/>
        <v>0.52605459057071957</v>
      </c>
      <c r="Z74" s="3">
        <f t="shared" si="35"/>
        <v>0.21765913757700206</v>
      </c>
      <c r="AA74" s="10">
        <v>190</v>
      </c>
      <c r="AB74" s="5">
        <f>AA74/G74</f>
        <v>0.34990791896869244</v>
      </c>
      <c r="AC74" s="3">
        <f>AA74/F74</f>
        <v>0.1993704092339979</v>
      </c>
      <c r="AD74" s="11">
        <f>X74-AA74</f>
        <v>22</v>
      </c>
      <c r="AE74" s="8" t="str">
        <f t="shared" si="36"/>
        <v>Kész Z.</v>
      </c>
      <c r="AF74" s="6" t="str">
        <f t="shared" si="37"/>
        <v>Fidesz</v>
      </c>
      <c r="AG74" s="4" t="str">
        <f t="shared" si="38"/>
        <v>Jobbik</v>
      </c>
      <c r="AH74" s="9" t="str">
        <f t="shared" si="39"/>
        <v>Jobbik</v>
      </c>
      <c r="AI74" s="16"/>
    </row>
    <row r="75" spans="1:35" x14ac:dyDescent="0.25">
      <c r="A75" s="7" t="s">
        <v>43</v>
      </c>
      <c r="B75" s="9">
        <v>37</v>
      </c>
      <c r="C75" s="7">
        <v>675</v>
      </c>
      <c r="D75" s="2">
        <v>286</v>
      </c>
      <c r="E75" s="3">
        <f t="shared" si="24"/>
        <v>0.42370370370370369</v>
      </c>
      <c r="F75" s="10">
        <v>672</v>
      </c>
      <c r="G75" s="10">
        <v>379</v>
      </c>
      <c r="H75" s="3">
        <f t="shared" si="28"/>
        <v>0.56398809523809523</v>
      </c>
      <c r="I75" s="10">
        <f t="shared" si="29"/>
        <v>-93</v>
      </c>
      <c r="J75" s="7">
        <v>35</v>
      </c>
      <c r="K75" s="5">
        <f t="shared" si="25"/>
        <v>0.12237762237762238</v>
      </c>
      <c r="L75" s="3">
        <f t="shared" si="30"/>
        <v>5.185185185185185E-2</v>
      </c>
      <c r="M75" s="10">
        <v>51</v>
      </c>
      <c r="N75" s="5">
        <f>M75/G75</f>
        <v>0.13456464379947231</v>
      </c>
      <c r="O75" s="3">
        <f>M75/F75</f>
        <v>7.5892857142857137E-2</v>
      </c>
      <c r="P75" s="11">
        <f>J75-M75</f>
        <v>-16</v>
      </c>
      <c r="Q75" s="7">
        <v>81</v>
      </c>
      <c r="R75" s="5">
        <f t="shared" si="26"/>
        <v>0.28321678321678323</v>
      </c>
      <c r="S75" s="3">
        <f t="shared" si="31"/>
        <v>0.12</v>
      </c>
      <c r="T75" s="10">
        <v>170</v>
      </c>
      <c r="U75" s="5">
        <f t="shared" si="32"/>
        <v>0.44854881266490765</v>
      </c>
      <c r="V75" s="3">
        <f t="shared" si="33"/>
        <v>0.25297619047619047</v>
      </c>
      <c r="W75" s="11">
        <f t="shared" si="34"/>
        <v>-89</v>
      </c>
      <c r="X75" s="2">
        <v>133</v>
      </c>
      <c r="Y75" s="5">
        <f t="shared" si="27"/>
        <v>0.46503496503496505</v>
      </c>
      <c r="Z75" s="3">
        <f t="shared" si="35"/>
        <v>0.19703703703703704</v>
      </c>
      <c r="AA75" s="10">
        <v>116</v>
      </c>
      <c r="AB75" s="5">
        <f>AA75/G75</f>
        <v>0.30606860158311344</v>
      </c>
      <c r="AC75" s="3">
        <f>AA75/F75</f>
        <v>0.17261904761904762</v>
      </c>
      <c r="AD75" s="11">
        <f>X75-AA75</f>
        <v>17</v>
      </c>
      <c r="AE75" s="8" t="str">
        <f t="shared" si="36"/>
        <v>Kész Z.</v>
      </c>
      <c r="AF75" s="6" t="str">
        <f t="shared" si="37"/>
        <v>Fidesz</v>
      </c>
      <c r="AG75" s="4" t="str">
        <f t="shared" si="38"/>
        <v>Jobbik</v>
      </c>
      <c r="AH75" s="9" t="str">
        <f t="shared" si="39"/>
        <v>Jobbik</v>
      </c>
      <c r="AI75" s="16"/>
    </row>
    <row r="76" spans="1:35" x14ac:dyDescent="0.25">
      <c r="A76" s="7" t="s">
        <v>43</v>
      </c>
      <c r="B76" s="9">
        <v>38</v>
      </c>
      <c r="C76" s="7">
        <v>936</v>
      </c>
      <c r="D76" s="2">
        <v>389</v>
      </c>
      <c r="E76" s="3">
        <f t="shared" si="24"/>
        <v>0.41559829059829062</v>
      </c>
      <c r="F76" s="10">
        <v>914</v>
      </c>
      <c r="G76" s="10">
        <v>512</v>
      </c>
      <c r="H76" s="3">
        <f t="shared" si="28"/>
        <v>0.56017505470459517</v>
      </c>
      <c r="I76" s="10">
        <f t="shared" si="29"/>
        <v>-123</v>
      </c>
      <c r="J76" s="7">
        <v>54</v>
      </c>
      <c r="K76" s="5">
        <f t="shared" si="25"/>
        <v>0.13881748071979436</v>
      </c>
      <c r="L76" s="3">
        <f t="shared" si="30"/>
        <v>5.7692307692307696E-2</v>
      </c>
      <c r="M76" s="10">
        <v>84</v>
      </c>
      <c r="N76" s="5">
        <f>M76/G76</f>
        <v>0.1640625</v>
      </c>
      <c r="O76" s="3">
        <f>M76/F76</f>
        <v>9.1903719912472648E-2</v>
      </c>
      <c r="P76" s="11">
        <f>J76-M76</f>
        <v>-30</v>
      </c>
      <c r="Q76" s="7">
        <v>103</v>
      </c>
      <c r="R76" s="5">
        <f t="shared" si="26"/>
        <v>0.2647814910025707</v>
      </c>
      <c r="S76" s="3">
        <f t="shared" si="31"/>
        <v>0.11004273504273504</v>
      </c>
      <c r="T76" s="10">
        <v>203</v>
      </c>
      <c r="U76" s="5">
        <f t="shared" si="32"/>
        <v>0.396484375</v>
      </c>
      <c r="V76" s="3">
        <f t="shared" si="33"/>
        <v>0.22210065645514224</v>
      </c>
      <c r="W76" s="11">
        <f t="shared" si="34"/>
        <v>-100</v>
      </c>
      <c r="X76" s="2">
        <v>189</v>
      </c>
      <c r="Y76" s="5">
        <f t="shared" si="27"/>
        <v>0.48586118251928023</v>
      </c>
      <c r="Z76" s="3">
        <f t="shared" si="35"/>
        <v>0.20192307692307693</v>
      </c>
      <c r="AA76" s="10">
        <v>171</v>
      </c>
      <c r="AB76" s="5">
        <f>AA76/G76</f>
        <v>0.333984375</v>
      </c>
      <c r="AC76" s="3">
        <f>AA76/F76</f>
        <v>0.18708971553610504</v>
      </c>
      <c r="AD76" s="11">
        <f>X76-AA76</f>
        <v>18</v>
      </c>
      <c r="AE76" s="8" t="str">
        <f t="shared" si="36"/>
        <v>Kész Z.</v>
      </c>
      <c r="AF76" s="6" t="str">
        <f t="shared" si="37"/>
        <v>Fidesz</v>
      </c>
      <c r="AG76" s="4" t="str">
        <f t="shared" si="38"/>
        <v>Jobbik</v>
      </c>
      <c r="AH76" s="9" t="str">
        <f t="shared" si="39"/>
        <v>Jobbik</v>
      </c>
      <c r="AI76" s="16"/>
    </row>
    <row r="77" spans="1:35" x14ac:dyDescent="0.25">
      <c r="A77" s="7" t="s">
        <v>43</v>
      </c>
      <c r="B77" s="9">
        <v>39</v>
      </c>
      <c r="C77" s="7">
        <v>751</v>
      </c>
      <c r="D77" s="2">
        <v>295</v>
      </c>
      <c r="E77" s="3">
        <f t="shared" si="24"/>
        <v>0.39280958721704395</v>
      </c>
      <c r="F77" s="10">
        <v>731</v>
      </c>
      <c r="G77" s="10">
        <v>408</v>
      </c>
      <c r="H77" s="3">
        <f t="shared" si="28"/>
        <v>0.55813953488372092</v>
      </c>
      <c r="I77" s="10">
        <f t="shared" si="29"/>
        <v>-113</v>
      </c>
      <c r="J77" s="7">
        <v>45</v>
      </c>
      <c r="K77" s="5">
        <f t="shared" si="25"/>
        <v>0.15254237288135594</v>
      </c>
      <c r="L77" s="3">
        <f t="shared" si="30"/>
        <v>5.9920106524633823E-2</v>
      </c>
      <c r="M77" s="10">
        <v>79</v>
      </c>
      <c r="N77" s="5">
        <f>M77/G77</f>
        <v>0.19362745098039216</v>
      </c>
      <c r="O77" s="3">
        <f>M77/F77</f>
        <v>0.10807113543091655</v>
      </c>
      <c r="P77" s="11">
        <f>J77-M77</f>
        <v>-34</v>
      </c>
      <c r="Q77" s="7">
        <v>75</v>
      </c>
      <c r="R77" s="5">
        <f t="shared" si="26"/>
        <v>0.25423728813559321</v>
      </c>
      <c r="S77" s="3">
        <f t="shared" si="31"/>
        <v>9.986684420772303E-2</v>
      </c>
      <c r="T77" s="10">
        <v>158</v>
      </c>
      <c r="U77" s="5">
        <f t="shared" si="32"/>
        <v>0.38725490196078433</v>
      </c>
      <c r="V77" s="3">
        <f t="shared" si="33"/>
        <v>0.2161422708618331</v>
      </c>
      <c r="W77" s="11">
        <f t="shared" si="34"/>
        <v>-83</v>
      </c>
      <c r="X77" s="2">
        <v>137</v>
      </c>
      <c r="Y77" s="5">
        <f t="shared" si="27"/>
        <v>0.46440677966101696</v>
      </c>
      <c r="Z77" s="3">
        <f t="shared" si="35"/>
        <v>0.18242343541944075</v>
      </c>
      <c r="AA77" s="10">
        <v>118</v>
      </c>
      <c r="AB77" s="5">
        <f>AA77/G77</f>
        <v>0.28921568627450983</v>
      </c>
      <c r="AC77" s="3">
        <f>AA77/F77</f>
        <v>0.16142270861833105</v>
      </c>
      <c r="AD77" s="11">
        <f>X77-AA77</f>
        <v>19</v>
      </c>
      <c r="AE77" s="8" t="str">
        <f t="shared" si="36"/>
        <v>Kész Z.</v>
      </c>
      <c r="AF77" s="6" t="str">
        <f t="shared" si="37"/>
        <v>Fidesz</v>
      </c>
      <c r="AG77" s="4" t="str">
        <f t="shared" si="38"/>
        <v>Jobbik</v>
      </c>
      <c r="AH77" s="9" t="str">
        <f t="shared" si="39"/>
        <v>Jobbik</v>
      </c>
      <c r="AI77" s="16"/>
    </row>
    <row r="78" spans="1:35" x14ac:dyDescent="0.25">
      <c r="A78" s="7" t="s">
        <v>43</v>
      </c>
      <c r="B78" s="9">
        <v>40</v>
      </c>
      <c r="C78" s="7">
        <v>961</v>
      </c>
      <c r="D78" s="2">
        <v>428</v>
      </c>
      <c r="E78" s="3">
        <f t="shared" si="24"/>
        <v>0.44536940686784598</v>
      </c>
      <c r="F78" s="10">
        <v>951</v>
      </c>
      <c r="G78" s="10">
        <v>549</v>
      </c>
      <c r="H78" s="3">
        <f t="shared" si="28"/>
        <v>0.57728706624605675</v>
      </c>
      <c r="I78" s="10">
        <f t="shared" si="29"/>
        <v>-121</v>
      </c>
      <c r="J78" s="7">
        <v>60</v>
      </c>
      <c r="K78" s="5">
        <f t="shared" si="25"/>
        <v>0.14018691588785046</v>
      </c>
      <c r="L78" s="3">
        <f t="shared" si="30"/>
        <v>6.2434963579604576E-2</v>
      </c>
      <c r="M78" s="10">
        <v>81</v>
      </c>
      <c r="N78" s="5">
        <f>M78/G78</f>
        <v>0.14754098360655737</v>
      </c>
      <c r="O78" s="3">
        <f>M78/F78</f>
        <v>8.5173501577287064E-2</v>
      </c>
      <c r="P78" s="11">
        <f>J78-M78</f>
        <v>-21</v>
      </c>
      <c r="Q78" s="7">
        <v>101</v>
      </c>
      <c r="R78" s="5">
        <f t="shared" si="26"/>
        <v>0.23598130841121495</v>
      </c>
      <c r="S78" s="3">
        <f t="shared" si="31"/>
        <v>0.10509885535900104</v>
      </c>
      <c r="T78" s="10">
        <v>212</v>
      </c>
      <c r="U78" s="5">
        <f t="shared" si="32"/>
        <v>0.38615664845173042</v>
      </c>
      <c r="V78" s="3">
        <f t="shared" si="33"/>
        <v>0.22292323869610936</v>
      </c>
      <c r="W78" s="11">
        <f t="shared" si="34"/>
        <v>-111</v>
      </c>
      <c r="X78" s="2">
        <v>217</v>
      </c>
      <c r="Y78" s="5">
        <f t="shared" si="27"/>
        <v>0.5070093457943925</v>
      </c>
      <c r="Z78" s="3">
        <f t="shared" si="35"/>
        <v>0.22580645161290322</v>
      </c>
      <c r="AA78" s="10">
        <v>200</v>
      </c>
      <c r="AB78" s="5">
        <f>AA78/G78</f>
        <v>0.36429872495446264</v>
      </c>
      <c r="AC78" s="3">
        <f>AA78/F78</f>
        <v>0.2103049421661409</v>
      </c>
      <c r="AD78" s="11">
        <f>X78-AA78</f>
        <v>17</v>
      </c>
      <c r="AE78" s="8" t="str">
        <f t="shared" si="36"/>
        <v>Kész Z.</v>
      </c>
      <c r="AF78" s="6" t="str">
        <f t="shared" si="37"/>
        <v>Fidesz</v>
      </c>
      <c r="AG78" s="4" t="str">
        <f t="shared" si="38"/>
        <v>Jobbik</v>
      </c>
      <c r="AH78" s="9" t="str">
        <f t="shared" si="39"/>
        <v>Jobbik</v>
      </c>
      <c r="AI78" s="16"/>
    </row>
    <row r="79" spans="1:35" x14ac:dyDescent="0.25">
      <c r="A79" s="7" t="s">
        <v>43</v>
      </c>
      <c r="B79" s="9">
        <v>41</v>
      </c>
      <c r="C79" s="7">
        <v>604</v>
      </c>
      <c r="D79" s="2">
        <v>253</v>
      </c>
      <c r="E79" s="3">
        <f t="shared" si="24"/>
        <v>0.41887417218543044</v>
      </c>
      <c r="F79" s="10">
        <v>577</v>
      </c>
      <c r="G79" s="10">
        <v>349</v>
      </c>
      <c r="H79" s="3">
        <f t="shared" si="28"/>
        <v>0.6048526863084922</v>
      </c>
      <c r="I79" s="10">
        <f t="shared" si="29"/>
        <v>-96</v>
      </c>
      <c r="J79" s="7">
        <v>39</v>
      </c>
      <c r="K79" s="5">
        <f t="shared" si="25"/>
        <v>0.1541501976284585</v>
      </c>
      <c r="L79" s="3">
        <f t="shared" si="30"/>
        <v>6.4569536423841056E-2</v>
      </c>
      <c r="M79" s="10">
        <v>64</v>
      </c>
      <c r="N79" s="5">
        <f>M79/G79</f>
        <v>0.18338108882521489</v>
      </c>
      <c r="O79" s="3">
        <f>M79/F79</f>
        <v>0.11091854419410745</v>
      </c>
      <c r="P79" s="11">
        <f>J79-M79</f>
        <v>-25</v>
      </c>
      <c r="Q79" s="7">
        <v>40</v>
      </c>
      <c r="R79" s="5">
        <f t="shared" si="26"/>
        <v>0.15810276679841898</v>
      </c>
      <c r="S79" s="3">
        <f t="shared" si="31"/>
        <v>6.6225165562913912E-2</v>
      </c>
      <c r="T79" s="10">
        <v>98</v>
      </c>
      <c r="U79" s="5">
        <f t="shared" si="32"/>
        <v>0.28080229226361031</v>
      </c>
      <c r="V79" s="3">
        <f t="shared" si="33"/>
        <v>0.16984402079722705</v>
      </c>
      <c r="W79" s="11">
        <f t="shared" si="34"/>
        <v>-58</v>
      </c>
      <c r="X79" s="2">
        <v>143</v>
      </c>
      <c r="Y79" s="5">
        <f t="shared" si="27"/>
        <v>0.56521739130434778</v>
      </c>
      <c r="Z79" s="3">
        <f t="shared" si="35"/>
        <v>0.23675496688741721</v>
      </c>
      <c r="AA79" s="10">
        <v>142</v>
      </c>
      <c r="AB79" s="5">
        <f>AA79/G79</f>
        <v>0.40687679083094558</v>
      </c>
      <c r="AC79" s="3">
        <f>AA79/F79</f>
        <v>0.24610051993067592</v>
      </c>
      <c r="AD79" s="11">
        <f>X79-AA79</f>
        <v>1</v>
      </c>
      <c r="AE79" s="8" t="str">
        <f t="shared" si="36"/>
        <v>Kész Z.</v>
      </c>
      <c r="AF79" s="6" t="str">
        <f t="shared" si="37"/>
        <v>Kész Z.</v>
      </c>
      <c r="AG79" s="4" t="str">
        <f t="shared" si="38"/>
        <v>Jobbik</v>
      </c>
      <c r="AH79" s="9" t="str">
        <f t="shared" si="39"/>
        <v>Jobbik</v>
      </c>
      <c r="AI79" s="16"/>
    </row>
    <row r="80" spans="1:35" x14ac:dyDescent="0.25">
      <c r="A80" s="7" t="s">
        <v>43</v>
      </c>
      <c r="B80" s="9">
        <v>42</v>
      </c>
      <c r="C80" s="7">
        <v>728</v>
      </c>
      <c r="D80" s="2">
        <v>316</v>
      </c>
      <c r="E80" s="3">
        <f t="shared" si="24"/>
        <v>0.43406593406593408</v>
      </c>
      <c r="F80" s="10">
        <v>705</v>
      </c>
      <c r="G80" s="10">
        <v>414</v>
      </c>
      <c r="H80" s="3">
        <f t="shared" si="28"/>
        <v>0.58723404255319145</v>
      </c>
      <c r="I80" s="10">
        <f t="shared" si="29"/>
        <v>-98</v>
      </c>
      <c r="J80" s="7">
        <v>48</v>
      </c>
      <c r="K80" s="5">
        <f t="shared" si="25"/>
        <v>0.15189873417721519</v>
      </c>
      <c r="L80" s="3">
        <f t="shared" si="30"/>
        <v>6.5934065934065936E-2</v>
      </c>
      <c r="M80" s="10">
        <v>74</v>
      </c>
      <c r="N80" s="5">
        <f>M80/G80</f>
        <v>0.17874396135265699</v>
      </c>
      <c r="O80" s="3">
        <f>M80/F80</f>
        <v>0.1049645390070922</v>
      </c>
      <c r="P80" s="11">
        <f>J80-M80</f>
        <v>-26</v>
      </c>
      <c r="Q80" s="7">
        <v>50</v>
      </c>
      <c r="R80" s="5">
        <f t="shared" si="26"/>
        <v>0.15822784810126583</v>
      </c>
      <c r="S80" s="3">
        <f t="shared" si="31"/>
        <v>6.8681318681318687E-2</v>
      </c>
      <c r="T80" s="10">
        <v>113</v>
      </c>
      <c r="U80" s="5">
        <f t="shared" si="32"/>
        <v>0.27294685990338163</v>
      </c>
      <c r="V80" s="3">
        <f t="shared" si="33"/>
        <v>0.16028368794326242</v>
      </c>
      <c r="W80" s="11">
        <f t="shared" si="34"/>
        <v>-63</v>
      </c>
      <c r="X80" s="2">
        <v>190</v>
      </c>
      <c r="Y80" s="5">
        <f t="shared" si="27"/>
        <v>0.60126582278481011</v>
      </c>
      <c r="Z80" s="3">
        <f t="shared" si="35"/>
        <v>0.26098901098901101</v>
      </c>
      <c r="AA80" s="10">
        <v>183</v>
      </c>
      <c r="AB80" s="5">
        <f>AA80/G80</f>
        <v>0.4420289855072464</v>
      </c>
      <c r="AC80" s="3">
        <f>AA80/F80</f>
        <v>0.25957446808510637</v>
      </c>
      <c r="AD80" s="11">
        <f>X80-AA80</f>
        <v>7</v>
      </c>
      <c r="AE80" s="8" t="str">
        <f t="shared" si="36"/>
        <v>Kész Z.</v>
      </c>
      <c r="AF80" s="6" t="str">
        <f t="shared" si="37"/>
        <v>Kész Z.</v>
      </c>
      <c r="AG80" s="4" t="str">
        <f t="shared" si="38"/>
        <v>Jobbik</v>
      </c>
      <c r="AH80" s="9" t="str">
        <f t="shared" si="39"/>
        <v>Jobbik</v>
      </c>
      <c r="AI80" s="16"/>
    </row>
    <row r="81" spans="1:35" x14ac:dyDescent="0.25">
      <c r="A81" s="7" t="s">
        <v>43</v>
      </c>
      <c r="B81" s="9">
        <v>43</v>
      </c>
      <c r="C81" s="7">
        <v>874</v>
      </c>
      <c r="D81" s="2">
        <v>359</v>
      </c>
      <c r="E81" s="3">
        <f t="shared" si="24"/>
        <v>0.41075514874141877</v>
      </c>
      <c r="F81" s="10">
        <v>868</v>
      </c>
      <c r="G81" s="10">
        <v>482</v>
      </c>
      <c r="H81" s="3">
        <f t="shared" si="28"/>
        <v>0.5552995391705069</v>
      </c>
      <c r="I81" s="10">
        <f t="shared" si="29"/>
        <v>-123</v>
      </c>
      <c r="J81" s="7">
        <v>50</v>
      </c>
      <c r="K81" s="5">
        <f t="shared" si="25"/>
        <v>0.1392757660167131</v>
      </c>
      <c r="L81" s="3">
        <f t="shared" si="30"/>
        <v>5.7208237986270026E-2</v>
      </c>
      <c r="M81" s="10">
        <v>83</v>
      </c>
      <c r="N81" s="5">
        <f>M81/G81</f>
        <v>0.17219917012448133</v>
      </c>
      <c r="O81" s="3">
        <f>M81/F81</f>
        <v>9.5622119815668205E-2</v>
      </c>
      <c r="P81" s="11">
        <f>J81-M81</f>
        <v>-33</v>
      </c>
      <c r="Q81" s="7">
        <v>82</v>
      </c>
      <c r="R81" s="5">
        <f t="shared" si="26"/>
        <v>0.22841225626740946</v>
      </c>
      <c r="S81" s="3">
        <f t="shared" si="31"/>
        <v>9.3821510297482841E-2</v>
      </c>
      <c r="T81" s="10">
        <v>180</v>
      </c>
      <c r="U81" s="5">
        <f t="shared" si="32"/>
        <v>0.37344398340248963</v>
      </c>
      <c r="V81" s="3">
        <f t="shared" si="33"/>
        <v>0.20737327188940091</v>
      </c>
      <c r="W81" s="11">
        <f t="shared" si="34"/>
        <v>-98</v>
      </c>
      <c r="X81" s="2">
        <v>185</v>
      </c>
      <c r="Y81" s="5">
        <f t="shared" si="27"/>
        <v>0.51532033426183843</v>
      </c>
      <c r="Z81" s="3">
        <f t="shared" si="35"/>
        <v>0.2116704805491991</v>
      </c>
      <c r="AA81" s="10">
        <v>183</v>
      </c>
      <c r="AB81" s="5">
        <f>AA81/G81</f>
        <v>0.3796680497925311</v>
      </c>
      <c r="AC81" s="3">
        <f>AA81/F81</f>
        <v>0.21082949308755761</v>
      </c>
      <c r="AD81" s="11">
        <f>X81-AA81</f>
        <v>2</v>
      </c>
      <c r="AE81" s="8" t="str">
        <f t="shared" si="36"/>
        <v>Kész Z.</v>
      </c>
      <c r="AF81" s="6" t="str">
        <f t="shared" si="37"/>
        <v>Kész Z.</v>
      </c>
      <c r="AG81" s="4" t="str">
        <f t="shared" si="38"/>
        <v>Jobbik</v>
      </c>
      <c r="AH81" s="9" t="str">
        <f t="shared" si="39"/>
        <v>Jobbik</v>
      </c>
      <c r="AI81" s="16"/>
    </row>
    <row r="82" spans="1:35" x14ac:dyDescent="0.25">
      <c r="A82" s="7" t="s">
        <v>43</v>
      </c>
      <c r="B82" s="9">
        <v>44</v>
      </c>
      <c r="C82" s="7">
        <v>966</v>
      </c>
      <c r="D82" s="2">
        <v>429</v>
      </c>
      <c r="E82" s="3">
        <f t="shared" si="24"/>
        <v>0.44409937888198758</v>
      </c>
      <c r="F82" s="10">
        <v>946</v>
      </c>
      <c r="G82" s="10">
        <v>570</v>
      </c>
      <c r="H82" s="3">
        <f t="shared" si="28"/>
        <v>0.60253699788583515</v>
      </c>
      <c r="I82" s="10">
        <f t="shared" si="29"/>
        <v>-141</v>
      </c>
      <c r="J82" s="7">
        <v>56</v>
      </c>
      <c r="K82" s="5">
        <f t="shared" si="25"/>
        <v>0.13053613053613053</v>
      </c>
      <c r="L82" s="3">
        <f t="shared" si="30"/>
        <v>5.7971014492753624E-2</v>
      </c>
      <c r="M82" s="10">
        <v>101</v>
      </c>
      <c r="N82" s="5">
        <f>M82/G82</f>
        <v>0.17719298245614035</v>
      </c>
      <c r="O82" s="3">
        <f>M82/F82</f>
        <v>0.10676532769556026</v>
      </c>
      <c r="P82" s="11">
        <f>J82-M82</f>
        <v>-45</v>
      </c>
      <c r="Q82" s="7">
        <v>121</v>
      </c>
      <c r="R82" s="5">
        <f t="shared" si="26"/>
        <v>0.28205128205128205</v>
      </c>
      <c r="S82" s="3">
        <f t="shared" si="31"/>
        <v>0.12525879917184266</v>
      </c>
      <c r="T82" s="10">
        <v>192</v>
      </c>
      <c r="U82" s="5">
        <f t="shared" si="32"/>
        <v>0.33684210526315789</v>
      </c>
      <c r="V82" s="3">
        <f t="shared" si="33"/>
        <v>0.20295983086680761</v>
      </c>
      <c r="W82" s="11">
        <f t="shared" si="34"/>
        <v>-71</v>
      </c>
      <c r="X82" s="2">
        <v>200</v>
      </c>
      <c r="Y82" s="5">
        <f t="shared" si="27"/>
        <v>0.46620046620046618</v>
      </c>
      <c r="Z82" s="3">
        <f t="shared" si="35"/>
        <v>0.20703933747412009</v>
      </c>
      <c r="AA82" s="10">
        <v>220</v>
      </c>
      <c r="AB82" s="5">
        <f>AA82/G82</f>
        <v>0.38596491228070173</v>
      </c>
      <c r="AC82" s="3">
        <f>AA82/F82</f>
        <v>0.23255813953488372</v>
      </c>
      <c r="AD82" s="11">
        <f>X82-AA82</f>
        <v>-20</v>
      </c>
      <c r="AE82" s="8" t="str">
        <f t="shared" si="36"/>
        <v>Kész Z.</v>
      </c>
      <c r="AF82" s="6" t="str">
        <f t="shared" si="37"/>
        <v>Kész Z.</v>
      </c>
      <c r="AG82" s="4" t="str">
        <f t="shared" si="38"/>
        <v>Jobbik</v>
      </c>
      <c r="AH82" s="9" t="str">
        <f t="shared" si="39"/>
        <v>Jobbik</v>
      </c>
      <c r="AI82" s="16"/>
    </row>
    <row r="83" spans="1:35" x14ac:dyDescent="0.25">
      <c r="A83" s="7" t="s">
        <v>43</v>
      </c>
      <c r="B83" s="9">
        <v>45</v>
      </c>
      <c r="C83" s="7">
        <v>846</v>
      </c>
      <c r="D83" s="2">
        <v>362</v>
      </c>
      <c r="E83" s="3">
        <f t="shared" si="24"/>
        <v>0.42789598108747046</v>
      </c>
      <c r="F83" s="10">
        <v>824</v>
      </c>
      <c r="G83" s="10">
        <v>486</v>
      </c>
      <c r="H83" s="3">
        <f t="shared" si="28"/>
        <v>0.58980582524271841</v>
      </c>
      <c r="I83" s="10">
        <f t="shared" si="29"/>
        <v>-124</v>
      </c>
      <c r="J83" s="7">
        <v>54</v>
      </c>
      <c r="K83" s="5">
        <f t="shared" si="25"/>
        <v>0.14917127071823205</v>
      </c>
      <c r="L83" s="3">
        <f t="shared" si="30"/>
        <v>6.3829787234042548E-2</v>
      </c>
      <c r="M83" s="10">
        <v>106</v>
      </c>
      <c r="N83" s="5">
        <f>M83/G83</f>
        <v>0.21810699588477367</v>
      </c>
      <c r="O83" s="3">
        <f>M83/F83</f>
        <v>0.12864077669902912</v>
      </c>
      <c r="P83" s="11">
        <f>J83-M83</f>
        <v>-52</v>
      </c>
      <c r="Q83" s="7">
        <v>99</v>
      </c>
      <c r="R83" s="5">
        <f t="shared" si="26"/>
        <v>0.27348066298342544</v>
      </c>
      <c r="S83" s="3">
        <f t="shared" si="31"/>
        <v>0.11702127659574468</v>
      </c>
      <c r="T83" s="10">
        <v>192</v>
      </c>
      <c r="U83" s="5">
        <f t="shared" si="32"/>
        <v>0.39506172839506171</v>
      </c>
      <c r="V83" s="3">
        <f t="shared" si="33"/>
        <v>0.23300970873786409</v>
      </c>
      <c r="W83" s="11">
        <f t="shared" si="34"/>
        <v>-93</v>
      </c>
      <c r="X83" s="2">
        <v>173</v>
      </c>
      <c r="Y83" s="5">
        <f t="shared" si="27"/>
        <v>0.47790055248618785</v>
      </c>
      <c r="Z83" s="3">
        <f t="shared" si="35"/>
        <v>0.2044917257683215</v>
      </c>
      <c r="AA83" s="10">
        <v>134</v>
      </c>
      <c r="AB83" s="5">
        <f>AA83/G83</f>
        <v>0.27572016460905352</v>
      </c>
      <c r="AC83" s="3">
        <f>AA83/F83</f>
        <v>0.16262135922330098</v>
      </c>
      <c r="AD83" s="11">
        <f>X83-AA83</f>
        <v>39</v>
      </c>
      <c r="AE83" s="8" t="str">
        <f t="shared" si="36"/>
        <v>Kész Z.</v>
      </c>
      <c r="AF83" s="6" t="str">
        <f t="shared" si="37"/>
        <v>Fidesz</v>
      </c>
      <c r="AG83" s="4" t="str">
        <f t="shared" si="38"/>
        <v>Jobbik</v>
      </c>
      <c r="AH83" s="9" t="str">
        <f t="shared" si="39"/>
        <v>Jobbik</v>
      </c>
      <c r="AI83" s="16"/>
    </row>
    <row r="84" spans="1:35" x14ac:dyDescent="0.25">
      <c r="A84" s="7" t="s">
        <v>43</v>
      </c>
      <c r="B84" s="9">
        <v>46</v>
      </c>
      <c r="C84" s="7">
        <v>660</v>
      </c>
      <c r="D84" s="2">
        <v>325</v>
      </c>
      <c r="E84" s="3">
        <f t="shared" si="24"/>
        <v>0.49242424242424243</v>
      </c>
      <c r="F84" s="10">
        <v>645</v>
      </c>
      <c r="G84" s="10">
        <v>381</v>
      </c>
      <c r="H84" s="3">
        <f t="shared" si="28"/>
        <v>0.59069767441860466</v>
      </c>
      <c r="I84" s="10">
        <f t="shared" si="29"/>
        <v>-56</v>
      </c>
      <c r="J84" s="7">
        <v>46</v>
      </c>
      <c r="K84" s="5">
        <f t="shared" si="25"/>
        <v>0.14153846153846153</v>
      </c>
      <c r="L84" s="3">
        <f t="shared" si="30"/>
        <v>6.9696969696969702E-2</v>
      </c>
      <c r="M84" s="10">
        <v>69</v>
      </c>
      <c r="N84" s="5">
        <f>M84/G84</f>
        <v>0.18110236220472442</v>
      </c>
      <c r="O84" s="3">
        <f>M84/F84</f>
        <v>0.10697674418604651</v>
      </c>
      <c r="P84" s="11">
        <f>J84-M84</f>
        <v>-23</v>
      </c>
      <c r="Q84" s="7">
        <v>61</v>
      </c>
      <c r="R84" s="5">
        <f t="shared" si="26"/>
        <v>0.18769230769230769</v>
      </c>
      <c r="S84" s="3">
        <f t="shared" si="31"/>
        <v>9.2424242424242423E-2</v>
      </c>
      <c r="T84" s="10">
        <v>120</v>
      </c>
      <c r="U84" s="5">
        <f t="shared" si="32"/>
        <v>0.31496062992125984</v>
      </c>
      <c r="V84" s="3">
        <f t="shared" si="33"/>
        <v>0.18604651162790697</v>
      </c>
      <c r="W84" s="11">
        <f t="shared" si="34"/>
        <v>-59</v>
      </c>
      <c r="X84" s="2">
        <v>178</v>
      </c>
      <c r="Y84" s="5">
        <f t="shared" si="27"/>
        <v>0.5476923076923077</v>
      </c>
      <c r="Z84" s="3">
        <f t="shared" si="35"/>
        <v>0.26969696969696971</v>
      </c>
      <c r="AA84" s="10">
        <v>147</v>
      </c>
      <c r="AB84" s="5">
        <f>AA84/G84</f>
        <v>0.38582677165354329</v>
      </c>
      <c r="AC84" s="3">
        <f>AA84/F84</f>
        <v>0.22790697674418606</v>
      </c>
      <c r="AD84" s="11">
        <f>X84-AA84</f>
        <v>31</v>
      </c>
      <c r="AE84" s="8" t="str">
        <f t="shared" si="36"/>
        <v>Kész Z.</v>
      </c>
      <c r="AF84" s="6" t="str">
        <f t="shared" si="37"/>
        <v>Kész Z.</v>
      </c>
      <c r="AG84" s="4" t="str">
        <f t="shared" si="38"/>
        <v>Jobbik</v>
      </c>
      <c r="AH84" s="9" t="str">
        <f t="shared" si="39"/>
        <v>Jobbik</v>
      </c>
      <c r="AI84" s="16"/>
    </row>
    <row r="85" spans="1:35" x14ac:dyDescent="0.25">
      <c r="A85" s="7" t="s">
        <v>43</v>
      </c>
      <c r="B85" s="9">
        <v>47</v>
      </c>
      <c r="C85" s="7">
        <v>633</v>
      </c>
      <c r="D85" s="2">
        <v>333</v>
      </c>
      <c r="E85" s="3">
        <f t="shared" si="24"/>
        <v>0.52606635071090047</v>
      </c>
      <c r="F85" s="10">
        <v>618</v>
      </c>
      <c r="G85" s="10">
        <v>396</v>
      </c>
      <c r="H85" s="3">
        <f t="shared" si="28"/>
        <v>0.64077669902912626</v>
      </c>
      <c r="I85" s="10">
        <f t="shared" si="29"/>
        <v>-63</v>
      </c>
      <c r="J85" s="7">
        <v>47</v>
      </c>
      <c r="K85" s="5">
        <f t="shared" si="25"/>
        <v>0.14114114114114115</v>
      </c>
      <c r="L85" s="3">
        <f t="shared" si="30"/>
        <v>7.4249605055292253E-2</v>
      </c>
      <c r="M85" s="10">
        <v>62</v>
      </c>
      <c r="N85" s="5">
        <f>M85/G85</f>
        <v>0.15656565656565657</v>
      </c>
      <c r="O85" s="3">
        <f>M85/F85</f>
        <v>0.10032362459546926</v>
      </c>
      <c r="P85" s="11">
        <f>J85-M85</f>
        <v>-15</v>
      </c>
      <c r="Q85" s="7">
        <v>82</v>
      </c>
      <c r="R85" s="5">
        <f t="shared" si="26"/>
        <v>0.24624624624624625</v>
      </c>
      <c r="S85" s="3">
        <f t="shared" si="31"/>
        <v>0.12954186413902052</v>
      </c>
      <c r="T85" s="10">
        <v>128</v>
      </c>
      <c r="U85" s="5">
        <f t="shared" si="32"/>
        <v>0.32323232323232326</v>
      </c>
      <c r="V85" s="3">
        <f t="shared" si="33"/>
        <v>0.20711974110032363</v>
      </c>
      <c r="W85" s="11">
        <f t="shared" si="34"/>
        <v>-46</v>
      </c>
      <c r="X85" s="2">
        <v>173</v>
      </c>
      <c r="Y85" s="5">
        <f t="shared" si="27"/>
        <v>0.51951951951951947</v>
      </c>
      <c r="Z85" s="3">
        <f t="shared" si="35"/>
        <v>0.27330173775671407</v>
      </c>
      <c r="AA85" s="10">
        <v>148</v>
      </c>
      <c r="AB85" s="5">
        <f>AA85/G85</f>
        <v>0.37373737373737376</v>
      </c>
      <c r="AC85" s="3">
        <f>AA85/F85</f>
        <v>0.23948220064724918</v>
      </c>
      <c r="AD85" s="11">
        <f>X85-AA85</f>
        <v>25</v>
      </c>
      <c r="AE85" s="8" t="str">
        <f t="shared" si="36"/>
        <v>Kész Z.</v>
      </c>
      <c r="AF85" s="6" t="str">
        <f t="shared" si="37"/>
        <v>Kész Z.</v>
      </c>
      <c r="AG85" s="4" t="str">
        <f t="shared" si="38"/>
        <v>Jobbik</v>
      </c>
      <c r="AH85" s="9" t="str">
        <f t="shared" si="39"/>
        <v>Jobbik</v>
      </c>
      <c r="AI85" s="16"/>
    </row>
    <row r="86" spans="1:35" x14ac:dyDescent="0.25">
      <c r="A86" s="7" t="s">
        <v>43</v>
      </c>
      <c r="B86" s="9">
        <v>48</v>
      </c>
      <c r="C86" s="7">
        <v>375</v>
      </c>
      <c r="D86" s="2">
        <v>193</v>
      </c>
      <c r="E86" s="3">
        <f t="shared" si="24"/>
        <v>0.51466666666666672</v>
      </c>
      <c r="F86" s="10">
        <v>358</v>
      </c>
      <c r="G86" s="10">
        <v>234</v>
      </c>
      <c r="H86" s="3">
        <f t="shared" si="28"/>
        <v>0.65363128491620115</v>
      </c>
      <c r="I86" s="10">
        <f t="shared" si="29"/>
        <v>-41</v>
      </c>
      <c r="J86" s="7">
        <v>33</v>
      </c>
      <c r="K86" s="5">
        <f t="shared" si="25"/>
        <v>0.17098445595854922</v>
      </c>
      <c r="L86" s="3">
        <f t="shared" si="30"/>
        <v>8.7999999999999995E-2</v>
      </c>
      <c r="M86" s="10">
        <v>50</v>
      </c>
      <c r="N86" s="5">
        <f>M86/G86</f>
        <v>0.21367521367521367</v>
      </c>
      <c r="O86" s="3">
        <f>M86/F86</f>
        <v>0.13966480446927373</v>
      </c>
      <c r="P86" s="11">
        <f>J86-M86</f>
        <v>-17</v>
      </c>
      <c r="Q86" s="7">
        <v>41</v>
      </c>
      <c r="R86" s="5">
        <f t="shared" si="26"/>
        <v>0.21243523316062177</v>
      </c>
      <c r="S86" s="3">
        <f t="shared" si="31"/>
        <v>0.10933333333333334</v>
      </c>
      <c r="T86" s="10">
        <v>72</v>
      </c>
      <c r="U86" s="5">
        <f t="shared" si="32"/>
        <v>0.30769230769230771</v>
      </c>
      <c r="V86" s="3">
        <f t="shared" si="33"/>
        <v>0.2011173184357542</v>
      </c>
      <c r="W86" s="11">
        <f t="shared" si="34"/>
        <v>-31</v>
      </c>
      <c r="X86" s="2">
        <v>92</v>
      </c>
      <c r="Y86" s="5">
        <f t="shared" si="27"/>
        <v>0.47668393782383417</v>
      </c>
      <c r="Z86" s="3">
        <f t="shared" si="35"/>
        <v>0.24533333333333332</v>
      </c>
      <c r="AA86" s="10">
        <v>68</v>
      </c>
      <c r="AB86" s="5">
        <f>AA86/G86</f>
        <v>0.29059829059829062</v>
      </c>
      <c r="AC86" s="3">
        <f>AA86/F86</f>
        <v>0.18994413407821228</v>
      </c>
      <c r="AD86" s="11">
        <f>X86-AA86</f>
        <v>24</v>
      </c>
      <c r="AE86" s="8" t="str">
        <f t="shared" si="36"/>
        <v>Kész Z.</v>
      </c>
      <c r="AF86" s="6" t="str">
        <f t="shared" si="37"/>
        <v>Fidesz</v>
      </c>
      <c r="AG86" s="4" t="str">
        <f t="shared" si="38"/>
        <v>Jobbik</v>
      </c>
      <c r="AH86" s="9" t="str">
        <f t="shared" si="39"/>
        <v>Jobbik</v>
      </c>
      <c r="AI86" s="16"/>
    </row>
    <row r="87" spans="1:35" x14ac:dyDescent="0.25">
      <c r="A87" s="7" t="s">
        <v>43</v>
      </c>
      <c r="B87" s="9">
        <v>49</v>
      </c>
      <c r="C87" s="7">
        <v>736</v>
      </c>
      <c r="D87" s="2">
        <v>354</v>
      </c>
      <c r="E87" s="3">
        <f t="shared" si="24"/>
        <v>0.48097826086956524</v>
      </c>
      <c r="F87" s="10">
        <v>717</v>
      </c>
      <c r="G87" s="10">
        <v>476</v>
      </c>
      <c r="H87" s="3">
        <f t="shared" si="28"/>
        <v>0.66387726638772659</v>
      </c>
      <c r="I87" s="10">
        <f t="shared" si="29"/>
        <v>-122</v>
      </c>
      <c r="J87" s="7">
        <v>64</v>
      </c>
      <c r="K87" s="5">
        <f t="shared" si="25"/>
        <v>0.1807909604519774</v>
      </c>
      <c r="L87" s="3">
        <f t="shared" si="30"/>
        <v>8.6956521739130432E-2</v>
      </c>
      <c r="M87" s="10">
        <v>98</v>
      </c>
      <c r="N87" s="5">
        <f>M87/G87</f>
        <v>0.20588235294117646</v>
      </c>
      <c r="O87" s="3">
        <f>M87/F87</f>
        <v>0.13668061366806136</v>
      </c>
      <c r="P87" s="11">
        <f>J87-M87</f>
        <v>-34</v>
      </c>
      <c r="Q87" s="7">
        <v>98</v>
      </c>
      <c r="R87" s="5">
        <f t="shared" si="26"/>
        <v>0.2768361581920904</v>
      </c>
      <c r="S87" s="3">
        <f t="shared" si="31"/>
        <v>0.13315217391304349</v>
      </c>
      <c r="T87" s="10">
        <v>197</v>
      </c>
      <c r="U87" s="5">
        <f t="shared" si="32"/>
        <v>0.41386554621848737</v>
      </c>
      <c r="V87" s="3">
        <f t="shared" si="33"/>
        <v>0.27475592747559274</v>
      </c>
      <c r="W87" s="11">
        <f t="shared" si="34"/>
        <v>-99</v>
      </c>
      <c r="X87" s="2">
        <v>154</v>
      </c>
      <c r="Y87" s="5">
        <f t="shared" si="27"/>
        <v>0.43502824858757061</v>
      </c>
      <c r="Z87" s="3">
        <f t="shared" si="35"/>
        <v>0.20923913043478262</v>
      </c>
      <c r="AA87" s="10">
        <v>133</v>
      </c>
      <c r="AB87" s="5">
        <f>AA87/G87</f>
        <v>0.27941176470588236</v>
      </c>
      <c r="AC87" s="3">
        <f>AA87/F87</f>
        <v>0.18549511854951187</v>
      </c>
      <c r="AD87" s="11">
        <f>X87-AA87</f>
        <v>21</v>
      </c>
      <c r="AE87" s="8" t="str">
        <f t="shared" si="36"/>
        <v>Kész Z.</v>
      </c>
      <c r="AF87" s="6" t="str">
        <f t="shared" si="37"/>
        <v>Fidesz</v>
      </c>
      <c r="AG87" s="4" t="str">
        <f t="shared" si="38"/>
        <v>Jobbik</v>
      </c>
      <c r="AH87" s="9" t="str">
        <f t="shared" si="39"/>
        <v>Jobbik</v>
      </c>
      <c r="AI87" s="16"/>
    </row>
    <row r="88" spans="1:35" x14ac:dyDescent="0.25">
      <c r="A88" s="7" t="s">
        <v>43</v>
      </c>
      <c r="B88" s="9">
        <v>50</v>
      </c>
      <c r="C88" s="7">
        <v>1025</v>
      </c>
      <c r="D88" s="2">
        <v>438</v>
      </c>
      <c r="E88" s="3">
        <f t="shared" si="24"/>
        <v>0.4273170731707317</v>
      </c>
      <c r="F88" s="10">
        <v>1013</v>
      </c>
      <c r="G88" s="10">
        <v>666</v>
      </c>
      <c r="H88" s="3">
        <f t="shared" si="28"/>
        <v>0.65745310957551828</v>
      </c>
      <c r="I88" s="10">
        <f t="shared" si="29"/>
        <v>-228</v>
      </c>
      <c r="J88" s="7">
        <v>86</v>
      </c>
      <c r="K88" s="5">
        <f t="shared" si="25"/>
        <v>0.19634703196347031</v>
      </c>
      <c r="L88" s="3">
        <f t="shared" si="30"/>
        <v>8.3902439024390249E-2</v>
      </c>
      <c r="M88" s="10">
        <v>172</v>
      </c>
      <c r="N88" s="5">
        <f>M88/G88</f>
        <v>0.25825825825825827</v>
      </c>
      <c r="O88" s="3">
        <f>M88/F88</f>
        <v>0.16979269496544916</v>
      </c>
      <c r="P88" s="11">
        <f>J88-M88</f>
        <v>-86</v>
      </c>
      <c r="Q88" s="7">
        <v>137</v>
      </c>
      <c r="R88" s="5">
        <f t="shared" si="26"/>
        <v>0.31278538812785389</v>
      </c>
      <c r="S88" s="3">
        <f t="shared" si="31"/>
        <v>0.13365853658536586</v>
      </c>
      <c r="T88" s="10">
        <v>279</v>
      </c>
      <c r="U88" s="5">
        <f t="shared" si="32"/>
        <v>0.41891891891891891</v>
      </c>
      <c r="V88" s="3">
        <f t="shared" si="33"/>
        <v>0.27541954590325762</v>
      </c>
      <c r="W88" s="11">
        <f t="shared" si="34"/>
        <v>-142</v>
      </c>
      <c r="X88" s="2">
        <v>174</v>
      </c>
      <c r="Y88" s="5">
        <f t="shared" si="27"/>
        <v>0.39726027397260272</v>
      </c>
      <c r="Z88" s="3">
        <f t="shared" si="35"/>
        <v>0.16975609756097562</v>
      </c>
      <c r="AA88" s="10">
        <v>155</v>
      </c>
      <c r="AB88" s="5">
        <f>AA88/G88</f>
        <v>0.23273273273273273</v>
      </c>
      <c r="AC88" s="3">
        <f>AA88/F88</f>
        <v>0.15301085883514315</v>
      </c>
      <c r="AD88" s="11">
        <f>X88-AA88</f>
        <v>19</v>
      </c>
      <c r="AE88" s="8" t="str">
        <f t="shared" si="36"/>
        <v>Kész Z.</v>
      </c>
      <c r="AF88" s="6" t="str">
        <f t="shared" si="37"/>
        <v>Fidesz</v>
      </c>
      <c r="AG88" s="4" t="str">
        <f t="shared" si="38"/>
        <v>Jobbik</v>
      </c>
      <c r="AH88" s="9" t="str">
        <f t="shared" si="39"/>
        <v>közös lista</v>
      </c>
      <c r="AI88" s="16" t="s">
        <v>19</v>
      </c>
    </row>
    <row r="89" spans="1:35" x14ac:dyDescent="0.25">
      <c r="A89" s="7" t="s">
        <v>43</v>
      </c>
      <c r="B89" s="9">
        <v>51</v>
      </c>
      <c r="C89" s="7">
        <v>827</v>
      </c>
      <c r="D89" s="2">
        <v>360</v>
      </c>
      <c r="E89" s="3">
        <f t="shared" si="24"/>
        <v>0.43530834340991537</v>
      </c>
      <c r="F89" s="10">
        <v>809</v>
      </c>
      <c r="G89" s="10">
        <v>498</v>
      </c>
      <c r="H89" s="3">
        <f t="shared" si="28"/>
        <v>0.61557478368356</v>
      </c>
      <c r="I89" s="10">
        <f t="shared" si="29"/>
        <v>-138</v>
      </c>
      <c r="J89" s="7">
        <v>72</v>
      </c>
      <c r="K89" s="5">
        <f t="shared" si="25"/>
        <v>0.2</v>
      </c>
      <c r="L89" s="3">
        <f t="shared" si="30"/>
        <v>8.7061668681983076E-2</v>
      </c>
      <c r="M89" s="10">
        <v>108</v>
      </c>
      <c r="N89" s="5">
        <f>M89/G89</f>
        <v>0.21686746987951808</v>
      </c>
      <c r="O89" s="3">
        <f>M89/F89</f>
        <v>0.13349814585908529</v>
      </c>
      <c r="P89" s="11">
        <f>J89-M89</f>
        <v>-36</v>
      </c>
      <c r="Q89" s="7">
        <v>124</v>
      </c>
      <c r="R89" s="5">
        <f t="shared" si="26"/>
        <v>0.34444444444444444</v>
      </c>
      <c r="S89" s="3">
        <f t="shared" si="31"/>
        <v>0.14993954050785974</v>
      </c>
      <c r="T89" s="10">
        <v>221</v>
      </c>
      <c r="U89" s="5">
        <f t="shared" si="32"/>
        <v>0.44377510040160645</v>
      </c>
      <c r="V89" s="3">
        <f t="shared" si="33"/>
        <v>0.27317676143386899</v>
      </c>
      <c r="W89" s="11">
        <f t="shared" si="34"/>
        <v>-97</v>
      </c>
      <c r="X89" s="2">
        <v>123</v>
      </c>
      <c r="Y89" s="5">
        <f t="shared" si="27"/>
        <v>0.34166666666666667</v>
      </c>
      <c r="Z89" s="3">
        <f t="shared" si="35"/>
        <v>0.14873035066505441</v>
      </c>
      <c r="AA89" s="10">
        <v>129</v>
      </c>
      <c r="AB89" s="5">
        <f>AA89/G89</f>
        <v>0.25903614457831325</v>
      </c>
      <c r="AC89" s="3">
        <f>AA89/F89</f>
        <v>0.15945611866501855</v>
      </c>
      <c r="AD89" s="11">
        <f>X89-AA89</f>
        <v>-6</v>
      </c>
      <c r="AE89" s="8" t="str">
        <f t="shared" si="36"/>
        <v>Fidesz</v>
      </c>
      <c r="AF89" s="6" t="str">
        <f t="shared" si="37"/>
        <v>Fidesz</v>
      </c>
      <c r="AG89" s="4" t="str">
        <f t="shared" si="38"/>
        <v>Jobbik</v>
      </c>
      <c r="AH89" s="9" t="str">
        <f t="shared" si="39"/>
        <v>Jobbik</v>
      </c>
      <c r="AI89" s="16"/>
    </row>
    <row r="90" spans="1:35" x14ac:dyDescent="0.25">
      <c r="A90" s="7" t="s">
        <v>43</v>
      </c>
      <c r="B90" s="9">
        <v>52</v>
      </c>
      <c r="C90" s="7">
        <v>246</v>
      </c>
      <c r="D90" s="2">
        <v>110</v>
      </c>
      <c r="E90" s="3">
        <f t="shared" si="24"/>
        <v>0.44715447154471544</v>
      </c>
      <c r="F90" s="10">
        <v>240</v>
      </c>
      <c r="G90" s="10">
        <v>156</v>
      </c>
      <c r="H90" s="3">
        <f t="shared" si="28"/>
        <v>0.65</v>
      </c>
      <c r="I90" s="10">
        <f t="shared" si="29"/>
        <v>-46</v>
      </c>
      <c r="J90" s="7">
        <v>18</v>
      </c>
      <c r="K90" s="5">
        <f t="shared" si="25"/>
        <v>0.16363636363636364</v>
      </c>
      <c r="L90" s="3">
        <f t="shared" si="30"/>
        <v>7.3170731707317069E-2</v>
      </c>
      <c r="M90" s="10">
        <v>24</v>
      </c>
      <c r="N90" s="5">
        <f>M90/G90</f>
        <v>0.15384615384615385</v>
      </c>
      <c r="O90" s="3">
        <f>M90/F90</f>
        <v>0.1</v>
      </c>
      <c r="P90" s="11">
        <f>J90-M90</f>
        <v>-6</v>
      </c>
      <c r="Q90" s="7">
        <v>50</v>
      </c>
      <c r="R90" s="5">
        <f t="shared" si="26"/>
        <v>0.45454545454545453</v>
      </c>
      <c r="S90" s="3">
        <f t="shared" si="31"/>
        <v>0.2032520325203252</v>
      </c>
      <c r="T90" s="10">
        <v>86</v>
      </c>
      <c r="U90" s="5">
        <f t="shared" si="32"/>
        <v>0.55128205128205132</v>
      </c>
      <c r="V90" s="3">
        <f t="shared" si="33"/>
        <v>0.35833333333333334</v>
      </c>
      <c r="W90" s="11">
        <f t="shared" si="34"/>
        <v>-36</v>
      </c>
      <c r="X90" s="2">
        <v>35</v>
      </c>
      <c r="Y90" s="5">
        <f t="shared" si="27"/>
        <v>0.31818181818181818</v>
      </c>
      <c r="Z90" s="3">
        <f t="shared" si="35"/>
        <v>0.14227642276422764</v>
      </c>
      <c r="AA90" s="10">
        <v>34</v>
      </c>
      <c r="AB90" s="5">
        <f>AA90/G90</f>
        <v>0.21794871794871795</v>
      </c>
      <c r="AC90" s="3">
        <f>AA90/F90</f>
        <v>0.14166666666666666</v>
      </c>
      <c r="AD90" s="11">
        <f>X90-AA90</f>
        <v>1</v>
      </c>
      <c r="AE90" s="8" t="str">
        <f t="shared" si="36"/>
        <v>Fidesz</v>
      </c>
      <c r="AF90" s="6" t="str">
        <f t="shared" si="37"/>
        <v>Fidesz</v>
      </c>
      <c r="AG90" s="4" t="str">
        <f t="shared" si="38"/>
        <v>Jobbik</v>
      </c>
      <c r="AH90" s="9" t="str">
        <f t="shared" si="39"/>
        <v>Jobbik</v>
      </c>
      <c r="AI90" s="16"/>
    </row>
    <row r="91" spans="1:35" x14ac:dyDescent="0.25">
      <c r="A91" s="7" t="s">
        <v>43</v>
      </c>
      <c r="B91" s="9">
        <v>53</v>
      </c>
      <c r="C91" s="7">
        <v>1178</v>
      </c>
      <c r="D91" s="2">
        <v>565</v>
      </c>
      <c r="E91" s="3">
        <f t="shared" si="24"/>
        <v>0.47962648556876059</v>
      </c>
      <c r="F91" s="10">
        <v>1147</v>
      </c>
      <c r="G91" s="10">
        <v>779</v>
      </c>
      <c r="H91" s="3">
        <f t="shared" si="28"/>
        <v>0.67916303400174372</v>
      </c>
      <c r="I91" s="10">
        <f t="shared" si="29"/>
        <v>-214</v>
      </c>
      <c r="J91" s="7">
        <v>59</v>
      </c>
      <c r="K91" s="5">
        <f t="shared" si="25"/>
        <v>0.10442477876106195</v>
      </c>
      <c r="L91" s="3">
        <f t="shared" si="30"/>
        <v>5.0084889643463498E-2</v>
      </c>
      <c r="M91" s="10">
        <v>136</v>
      </c>
      <c r="N91" s="5">
        <f>M91/G91</f>
        <v>0.17458279845956354</v>
      </c>
      <c r="O91" s="3">
        <f>M91/F91</f>
        <v>0.11857018308631212</v>
      </c>
      <c r="P91" s="11">
        <f>J91-M91</f>
        <v>-77</v>
      </c>
      <c r="Q91" s="7">
        <v>150</v>
      </c>
      <c r="R91" s="5">
        <f t="shared" si="26"/>
        <v>0.26548672566371684</v>
      </c>
      <c r="S91" s="3">
        <f t="shared" si="31"/>
        <v>0.12733446519524619</v>
      </c>
      <c r="T91" s="10">
        <v>305</v>
      </c>
      <c r="U91" s="5">
        <f t="shared" si="32"/>
        <v>0.39152759948652116</v>
      </c>
      <c r="V91" s="3">
        <f t="shared" si="33"/>
        <v>0.26591107236268524</v>
      </c>
      <c r="W91" s="11">
        <f t="shared" si="34"/>
        <v>-155</v>
      </c>
      <c r="X91" s="2">
        <v>282</v>
      </c>
      <c r="Y91" s="5">
        <f t="shared" si="27"/>
        <v>0.49911504424778763</v>
      </c>
      <c r="Z91" s="3">
        <f t="shared" si="35"/>
        <v>0.23938879456706283</v>
      </c>
      <c r="AA91" s="10">
        <v>224</v>
      </c>
      <c r="AB91" s="5">
        <f>AA91/G91</f>
        <v>0.28754813863928114</v>
      </c>
      <c r="AC91" s="3">
        <f>AA91/F91</f>
        <v>0.19529206625980819</v>
      </c>
      <c r="AD91" s="11">
        <f>X91-AA91</f>
        <v>58</v>
      </c>
      <c r="AE91" s="8" t="str">
        <f t="shared" si="36"/>
        <v>Kész Z.</v>
      </c>
      <c r="AF91" s="6" t="str">
        <f t="shared" si="37"/>
        <v>Fidesz</v>
      </c>
      <c r="AG91" s="4" t="str">
        <f t="shared" si="38"/>
        <v>Jobbik</v>
      </c>
      <c r="AH91" s="9" t="str">
        <f t="shared" si="39"/>
        <v>Jobbik</v>
      </c>
      <c r="AI91" s="16"/>
    </row>
    <row r="92" spans="1:35" x14ac:dyDescent="0.25">
      <c r="A92" s="7" t="s">
        <v>43</v>
      </c>
      <c r="B92" s="9">
        <v>54</v>
      </c>
      <c r="C92" s="7">
        <v>811</v>
      </c>
      <c r="D92" s="2">
        <v>387</v>
      </c>
      <c r="E92" s="3">
        <f t="shared" si="24"/>
        <v>0.47718865598027127</v>
      </c>
      <c r="F92" s="10">
        <v>783</v>
      </c>
      <c r="G92" s="10">
        <v>520</v>
      </c>
      <c r="H92" s="3">
        <f t="shared" si="28"/>
        <v>0.66411238825031926</v>
      </c>
      <c r="I92" s="10">
        <f t="shared" si="29"/>
        <v>-133</v>
      </c>
      <c r="J92" s="7">
        <v>76</v>
      </c>
      <c r="K92" s="5">
        <f t="shared" si="25"/>
        <v>0.19638242894056848</v>
      </c>
      <c r="L92" s="3">
        <f t="shared" si="30"/>
        <v>9.3711467324291003E-2</v>
      </c>
      <c r="M92" s="10">
        <v>116</v>
      </c>
      <c r="N92" s="5">
        <f>M92/G92</f>
        <v>0.22307692307692309</v>
      </c>
      <c r="O92" s="3">
        <f>M92/F92</f>
        <v>0.14814814814814814</v>
      </c>
      <c r="P92" s="11">
        <f>J92-M92</f>
        <v>-40</v>
      </c>
      <c r="Q92" s="7">
        <v>103</v>
      </c>
      <c r="R92" s="5">
        <f t="shared" si="26"/>
        <v>0.26614987080103358</v>
      </c>
      <c r="S92" s="3">
        <f t="shared" si="31"/>
        <v>0.12700369913686807</v>
      </c>
      <c r="T92" s="10">
        <v>183</v>
      </c>
      <c r="U92" s="5">
        <f t="shared" si="32"/>
        <v>0.35192307692307695</v>
      </c>
      <c r="V92" s="3">
        <f t="shared" si="33"/>
        <v>0.23371647509578544</v>
      </c>
      <c r="W92" s="11">
        <f t="shared" si="34"/>
        <v>-80</v>
      </c>
      <c r="X92" s="2">
        <v>163</v>
      </c>
      <c r="Y92" s="5">
        <f t="shared" si="27"/>
        <v>0.42118863049095606</v>
      </c>
      <c r="Z92" s="3">
        <f t="shared" si="35"/>
        <v>0.20098643649815043</v>
      </c>
      <c r="AA92" s="10">
        <v>158</v>
      </c>
      <c r="AB92" s="5">
        <f>AA92/G92</f>
        <v>0.30384615384615382</v>
      </c>
      <c r="AC92" s="3">
        <f>AA92/F92</f>
        <v>0.20178799489144317</v>
      </c>
      <c r="AD92" s="11">
        <f>X92-AA92</f>
        <v>5</v>
      </c>
      <c r="AE92" s="8" t="str">
        <f t="shared" si="36"/>
        <v>Kész Z.</v>
      </c>
      <c r="AF92" s="6" t="str">
        <f t="shared" si="37"/>
        <v>Fidesz</v>
      </c>
      <c r="AG92" s="4" t="str">
        <f t="shared" si="38"/>
        <v>Jobbik</v>
      </c>
      <c r="AH92" s="9" t="str">
        <f t="shared" si="39"/>
        <v>Jobbik</v>
      </c>
      <c r="AI92" s="16"/>
    </row>
    <row r="93" spans="1:35" x14ac:dyDescent="0.25">
      <c r="A93" s="7" t="s">
        <v>43</v>
      </c>
      <c r="B93" s="9">
        <v>55</v>
      </c>
      <c r="C93" s="7">
        <v>760</v>
      </c>
      <c r="D93" s="2">
        <v>348</v>
      </c>
      <c r="E93" s="3">
        <f t="shared" si="24"/>
        <v>0.45789473684210524</v>
      </c>
      <c r="F93" s="10">
        <v>759</v>
      </c>
      <c r="G93" s="10">
        <v>485</v>
      </c>
      <c r="H93" s="3">
        <f t="shared" si="28"/>
        <v>0.63899868247694336</v>
      </c>
      <c r="I93" s="10">
        <f t="shared" si="29"/>
        <v>-137</v>
      </c>
      <c r="J93" s="7">
        <v>53</v>
      </c>
      <c r="K93" s="5">
        <f t="shared" si="25"/>
        <v>0.15229885057471265</v>
      </c>
      <c r="L93" s="3">
        <f t="shared" si="30"/>
        <v>6.9736842105263153E-2</v>
      </c>
      <c r="M93" s="10">
        <v>106</v>
      </c>
      <c r="N93" s="5">
        <f>M93/G93</f>
        <v>0.21855670103092784</v>
      </c>
      <c r="O93" s="3">
        <f>M93/F93</f>
        <v>0.13965744400527008</v>
      </c>
      <c r="P93" s="11">
        <f>J93-M93</f>
        <v>-53</v>
      </c>
      <c r="Q93" s="7">
        <v>142</v>
      </c>
      <c r="R93" s="5">
        <f t="shared" si="26"/>
        <v>0.40804597701149425</v>
      </c>
      <c r="S93" s="3">
        <f t="shared" si="31"/>
        <v>0.18684210526315789</v>
      </c>
      <c r="T93" s="10">
        <v>246</v>
      </c>
      <c r="U93" s="5">
        <f t="shared" si="32"/>
        <v>0.5072164948453608</v>
      </c>
      <c r="V93" s="3">
        <f t="shared" si="33"/>
        <v>0.32411067193675891</v>
      </c>
      <c r="W93" s="11">
        <f t="shared" si="34"/>
        <v>-104</v>
      </c>
      <c r="X93" s="2">
        <v>124</v>
      </c>
      <c r="Y93" s="5">
        <f t="shared" si="27"/>
        <v>0.35632183908045978</v>
      </c>
      <c r="Z93" s="3">
        <f t="shared" si="35"/>
        <v>0.16315789473684211</v>
      </c>
      <c r="AA93" s="10">
        <v>98</v>
      </c>
      <c r="AB93" s="5">
        <f>AA93/G93</f>
        <v>0.2020618556701031</v>
      </c>
      <c r="AC93" s="3">
        <f>AA93/F93</f>
        <v>0.12911725955204217</v>
      </c>
      <c r="AD93" s="11">
        <f>X93-AA93</f>
        <v>26</v>
      </c>
      <c r="AE93" s="8" t="str">
        <f t="shared" si="36"/>
        <v>Fidesz</v>
      </c>
      <c r="AF93" s="6" t="str">
        <f t="shared" si="37"/>
        <v>Fidesz</v>
      </c>
      <c r="AG93" s="4" t="str">
        <f t="shared" si="38"/>
        <v>Jobbik</v>
      </c>
      <c r="AH93" s="9" t="str">
        <f t="shared" si="39"/>
        <v>közös lista</v>
      </c>
      <c r="AI93" s="16"/>
    </row>
    <row r="94" spans="1:35" x14ac:dyDescent="0.25">
      <c r="A94" s="7" t="s">
        <v>43</v>
      </c>
      <c r="B94" s="9">
        <v>56</v>
      </c>
      <c r="C94" s="7">
        <v>899</v>
      </c>
      <c r="D94" s="2">
        <v>386</v>
      </c>
      <c r="E94" s="3">
        <f t="shared" si="24"/>
        <v>0.42936596218020023</v>
      </c>
      <c r="F94" s="10">
        <v>870</v>
      </c>
      <c r="G94" s="10">
        <v>532</v>
      </c>
      <c r="H94" s="3">
        <f t="shared" si="28"/>
        <v>0.61149425287356318</v>
      </c>
      <c r="I94" s="10">
        <f t="shared" si="29"/>
        <v>-146</v>
      </c>
      <c r="J94" s="7">
        <v>54</v>
      </c>
      <c r="K94" s="5">
        <f t="shared" si="25"/>
        <v>0.13989637305699482</v>
      </c>
      <c r="L94" s="3">
        <f t="shared" si="30"/>
        <v>6.0066740823136816E-2</v>
      </c>
      <c r="M94" s="10">
        <v>113</v>
      </c>
      <c r="N94" s="5">
        <f>M94/G94</f>
        <v>0.21240601503759399</v>
      </c>
      <c r="O94" s="3">
        <f>M94/F94</f>
        <v>0.12988505747126436</v>
      </c>
      <c r="P94" s="11">
        <f>J94-M94</f>
        <v>-59</v>
      </c>
      <c r="Q94" s="7">
        <v>97</v>
      </c>
      <c r="R94" s="5">
        <f t="shared" si="26"/>
        <v>0.25129533678756477</v>
      </c>
      <c r="S94" s="3">
        <f t="shared" si="31"/>
        <v>0.10789766407119021</v>
      </c>
      <c r="T94" s="10">
        <v>205</v>
      </c>
      <c r="U94" s="5">
        <f t="shared" si="32"/>
        <v>0.38533834586466165</v>
      </c>
      <c r="V94" s="3">
        <f t="shared" si="33"/>
        <v>0.23563218390804597</v>
      </c>
      <c r="W94" s="11">
        <f t="shared" si="34"/>
        <v>-108</v>
      </c>
      <c r="X94" s="2">
        <v>201</v>
      </c>
      <c r="Y94" s="5">
        <f t="shared" si="27"/>
        <v>0.52072538860103623</v>
      </c>
      <c r="Z94" s="3">
        <f t="shared" si="35"/>
        <v>0.22358175750834261</v>
      </c>
      <c r="AA94" s="10">
        <v>130</v>
      </c>
      <c r="AB94" s="5">
        <f>AA94/G94</f>
        <v>0.24436090225563908</v>
      </c>
      <c r="AC94" s="3">
        <f>AA94/F94</f>
        <v>0.14942528735632185</v>
      </c>
      <c r="AD94" s="11">
        <f>X94-AA94</f>
        <v>71</v>
      </c>
      <c r="AE94" s="8" t="str">
        <f t="shared" si="36"/>
        <v>Kész Z.</v>
      </c>
      <c r="AF94" s="6" t="str">
        <f t="shared" si="37"/>
        <v>Fidesz</v>
      </c>
      <c r="AG94" s="4" t="str">
        <f t="shared" si="38"/>
        <v>Jobbik</v>
      </c>
      <c r="AH94" s="9" t="str">
        <f t="shared" si="39"/>
        <v>Jobbik</v>
      </c>
      <c r="AI94" s="16"/>
    </row>
    <row r="95" spans="1:35" x14ac:dyDescent="0.25">
      <c r="A95" s="44" t="s">
        <v>43</v>
      </c>
      <c r="B95" s="45" t="s">
        <v>49</v>
      </c>
      <c r="C95" s="44">
        <f>SUM(C39:C94)</f>
        <v>46492</v>
      </c>
      <c r="D95" s="46">
        <f>SUM(D39:D94)</f>
        <v>23820</v>
      </c>
      <c r="E95" s="47">
        <f t="shared" ref="E95" si="40">D95/C95</f>
        <v>0.5123462101006625</v>
      </c>
      <c r="F95" s="48">
        <f>SUM(F39:F94)</f>
        <v>45574</v>
      </c>
      <c r="G95" s="48">
        <f>SUM(G39:G94)</f>
        <v>30191</v>
      </c>
      <c r="H95" s="47">
        <f t="shared" ref="H95" si="41">G95/F95</f>
        <v>0.66246105235441255</v>
      </c>
      <c r="I95" s="48">
        <f t="shared" ref="I95" si="42">D95-G95</f>
        <v>-6371</v>
      </c>
      <c r="J95" s="44">
        <f>SUM(J39:J94)</f>
        <v>2849</v>
      </c>
      <c r="K95" s="49">
        <f t="shared" ref="K95" si="43">J95/D95</f>
        <v>0.11960537363560034</v>
      </c>
      <c r="L95" s="47">
        <f t="shared" ref="L95" si="44">J95/C95</f>
        <v>6.1279359889873528E-2</v>
      </c>
      <c r="M95" s="48">
        <f>SUM(M39:M94)</f>
        <v>4713</v>
      </c>
      <c r="N95" s="49">
        <f>M95/G95</f>
        <v>0.15610612434169124</v>
      </c>
      <c r="O95" s="47">
        <f>M95/F95</f>
        <v>0.10341422741036556</v>
      </c>
      <c r="P95" s="50">
        <f>J95-M95</f>
        <v>-1864</v>
      </c>
      <c r="Q95" s="44">
        <f>SUM(Q39:Q94)</f>
        <v>7798</v>
      </c>
      <c r="R95" s="49">
        <f t="shared" ref="R95" si="45">Q95/D95</f>
        <v>0.32737195633921073</v>
      </c>
      <c r="S95" s="47">
        <f t="shared" ref="S95" si="46">Q95/C95</f>
        <v>0.16772778112363418</v>
      </c>
      <c r="T95" s="48">
        <f>SUM(T39:T94)</f>
        <v>12728</v>
      </c>
      <c r="U95" s="49">
        <f t="shared" ref="U95" si="47">T95/G95</f>
        <v>0.42158259083832933</v>
      </c>
      <c r="V95" s="47">
        <f t="shared" ref="V95" si="48">T95/F95</f>
        <v>0.27928204678105939</v>
      </c>
      <c r="W95" s="50">
        <f t="shared" ref="W95" si="49">Q95-T95</f>
        <v>-4930</v>
      </c>
      <c r="X95" s="46">
        <f>SUM(X39:X94)</f>
        <v>10861</v>
      </c>
      <c r="Y95" s="49">
        <f t="shared" ref="Y95" si="50">X95/D95</f>
        <v>0.45596137699412259</v>
      </c>
      <c r="Z95" s="47">
        <f t="shared" ref="Z95" si="51">X95/C95</f>
        <v>0.23361008345521811</v>
      </c>
      <c r="AA95" s="48">
        <f>SUM(AA39:AA94)</f>
        <v>9427</v>
      </c>
      <c r="AB95" s="49">
        <f>AA95/G95</f>
        <v>0.31224537113709383</v>
      </c>
      <c r="AC95" s="47">
        <f>AA95/F95</f>
        <v>0.20685039715627332</v>
      </c>
      <c r="AD95" s="50">
        <f>X95-AA95</f>
        <v>1434</v>
      </c>
      <c r="AE95" s="51" t="str">
        <f t="shared" ref="AE95" si="52">IF(J95=MAX(J95,Q95,X95),"Jobbik",IF(Q95=MAX(J95,Q95,X95),"Fidesz",IF(X95=MAX(J95,Q95,X95),"Kész Z."," ")))</f>
        <v>Kész Z.</v>
      </c>
      <c r="AF95" s="52" t="str">
        <f t="shared" ref="AF95" si="53">IF(M95=MAX(M95,T95,AA95),"Jobbik",IF(T95=MAX(M95,T95,AA95),"Fidesz",IF(AA95=MAX(M95,T95,AA95),"Kész Z."," ")))</f>
        <v>Fidesz</v>
      </c>
      <c r="AG95" s="53" t="str">
        <f t="shared" ref="AG95" si="54">IF(J95=MIN(J95,Q95,X95),"Jobbik",IF(Q95=MIN(J95,Q95,X95),"Fidesz",IF(X95=MIN(J95,Q95,X95),"közös lista"," ")))</f>
        <v>Jobbik</v>
      </c>
      <c r="AH95" s="45" t="str">
        <f t="shared" ref="AH95" si="55">IF(M95=MIN(M95,T95,AA95),"Jobbik",IF(T95=MIN(M95,T95,AA95),"Fidesz",IF(AA95=MIN(M95,T95,AA95),"közös lista"," ")))</f>
        <v>Jobbik</v>
      </c>
      <c r="AI95" s="54"/>
    </row>
    <row r="96" spans="1:35" x14ac:dyDescent="0.25">
      <c r="A96" s="7" t="s">
        <v>44</v>
      </c>
      <c r="B96" s="9">
        <v>1</v>
      </c>
      <c r="C96" s="7">
        <v>524</v>
      </c>
      <c r="D96" s="2">
        <v>176</v>
      </c>
      <c r="E96" s="3">
        <f t="shared" si="24"/>
        <v>0.33587786259541985</v>
      </c>
      <c r="F96" s="10">
        <v>521</v>
      </c>
      <c r="G96" s="10">
        <v>281</v>
      </c>
      <c r="H96" s="3">
        <f t="shared" si="28"/>
        <v>0.53934740882917465</v>
      </c>
      <c r="I96" s="10">
        <f t="shared" si="29"/>
        <v>-105</v>
      </c>
      <c r="J96" s="7">
        <v>45</v>
      </c>
      <c r="K96" s="5">
        <f t="shared" si="25"/>
        <v>0.25568181818181818</v>
      </c>
      <c r="L96" s="3">
        <f t="shared" si="30"/>
        <v>8.5877862595419852E-2</v>
      </c>
      <c r="M96" s="10">
        <v>74</v>
      </c>
      <c r="N96" s="5">
        <f>M96/G96</f>
        <v>0.26334519572953735</v>
      </c>
      <c r="O96" s="3">
        <f>M96/F96</f>
        <v>0.14203454894433781</v>
      </c>
      <c r="P96" s="11">
        <f>J96-M96</f>
        <v>-29</v>
      </c>
      <c r="Q96" s="7">
        <v>57</v>
      </c>
      <c r="R96" s="5">
        <f t="shared" si="26"/>
        <v>0.32386363636363635</v>
      </c>
      <c r="S96" s="3">
        <f t="shared" si="31"/>
        <v>0.10877862595419847</v>
      </c>
      <c r="T96" s="10">
        <v>148</v>
      </c>
      <c r="U96" s="5">
        <f t="shared" si="32"/>
        <v>0.5266903914590747</v>
      </c>
      <c r="V96" s="3">
        <f t="shared" si="33"/>
        <v>0.28406909788867563</v>
      </c>
      <c r="W96" s="11">
        <f t="shared" si="34"/>
        <v>-91</v>
      </c>
      <c r="X96" s="2">
        <v>53</v>
      </c>
      <c r="Y96" s="5">
        <f t="shared" si="27"/>
        <v>0.30113636363636365</v>
      </c>
      <c r="Z96" s="3">
        <f t="shared" si="35"/>
        <v>0.10114503816793893</v>
      </c>
      <c r="AA96" s="10">
        <v>40</v>
      </c>
      <c r="AB96" s="5">
        <f>AA96/G96</f>
        <v>0.14234875444839859</v>
      </c>
      <c r="AC96" s="3">
        <f>AA96/F96</f>
        <v>7.6775431861804216E-2</v>
      </c>
      <c r="AD96" s="11">
        <f>X96-AA96</f>
        <v>13</v>
      </c>
      <c r="AE96" s="8" t="str">
        <f t="shared" si="36"/>
        <v>Fidesz</v>
      </c>
      <c r="AF96" s="6" t="str">
        <f t="shared" si="37"/>
        <v>Fidesz</v>
      </c>
      <c r="AG96" s="4" t="str">
        <f t="shared" si="38"/>
        <v>Jobbik</v>
      </c>
      <c r="AH96" s="9" t="str">
        <f t="shared" si="39"/>
        <v>közös lista</v>
      </c>
      <c r="AI96" s="16"/>
    </row>
    <row r="97" spans="1:35" x14ac:dyDescent="0.25">
      <c r="A97" s="44" t="s">
        <v>48</v>
      </c>
      <c r="B97" s="45" t="s">
        <v>49</v>
      </c>
      <c r="C97" s="44">
        <f>SUM(C4:C38,C96)</f>
        <v>26437</v>
      </c>
      <c r="D97" s="46">
        <f>SUM(D4:D38,D96)</f>
        <v>8695</v>
      </c>
      <c r="E97" s="47">
        <f t="shared" ref="E97:E98" si="56">D97/C97</f>
        <v>0.32889510912735936</v>
      </c>
      <c r="F97" s="48">
        <f>SUM(F4:F38,F96)</f>
        <v>25852</v>
      </c>
      <c r="G97" s="48">
        <f>SUM(G4:G38,G96)</f>
        <v>14937</v>
      </c>
      <c r="H97" s="47">
        <f t="shared" ref="H97:H98" si="57">G97/F97</f>
        <v>0.57778895249883955</v>
      </c>
      <c r="I97" s="48">
        <f t="shared" ref="I97:I98" si="58">D97-G97</f>
        <v>-6242</v>
      </c>
      <c r="J97" s="44">
        <f>SUM(J4:J38,J96)</f>
        <v>1845</v>
      </c>
      <c r="K97" s="49">
        <f t="shared" ref="K97:K98" si="59">J97/D97</f>
        <v>0.2121909143185739</v>
      </c>
      <c r="L97" s="47">
        <f t="shared" ref="L97:L98" si="60">J97/C97</f>
        <v>6.9788553920641525E-2</v>
      </c>
      <c r="M97" s="48">
        <f>SUM(M4:M38,M96)</f>
        <v>3374</v>
      </c>
      <c r="N97" s="49">
        <f t="shared" ref="N97:N98" si="61">M97/G97</f>
        <v>0.22588203789248176</v>
      </c>
      <c r="O97" s="47">
        <f t="shared" ref="O97:O98" si="62">M97/F97</f>
        <v>0.13051214606220021</v>
      </c>
      <c r="P97" s="50">
        <f t="shared" ref="P97:P98" si="63">J97-M97</f>
        <v>-1529</v>
      </c>
      <c r="Q97" s="44">
        <f>SUM(Q4:Q38,Q96)</f>
        <v>3143</v>
      </c>
      <c r="R97" s="49">
        <f t="shared" ref="R97:R98" si="64">Q97/D97</f>
        <v>0.36147211040828064</v>
      </c>
      <c r="S97" s="47">
        <f t="shared" ref="S97:S98" si="65">Q97/C97</f>
        <v>0.11888640919922835</v>
      </c>
      <c r="T97" s="48">
        <f>SUM(T4:T38,T96)</f>
        <v>7408</v>
      </c>
      <c r="U97" s="49">
        <f t="shared" ref="U97:U98" si="66">T97/G97</f>
        <v>0.4959496552185847</v>
      </c>
      <c r="V97" s="47">
        <f t="shared" ref="V97:V98" si="67">T97/F97</f>
        <v>0.28655423178090672</v>
      </c>
      <c r="W97" s="50">
        <f t="shared" ref="W97:W98" si="68">Q97-T97</f>
        <v>-4265</v>
      </c>
      <c r="X97" s="46">
        <f>SUM(X4:X38,X96)</f>
        <v>2913</v>
      </c>
      <c r="Y97" s="49">
        <f t="shared" ref="Y97:Y98" si="69">X97/D97</f>
        <v>0.3350201265094882</v>
      </c>
      <c r="Z97" s="47">
        <f t="shared" ref="Z97:Z98" si="70">X97/C97</f>
        <v>0.11018648106819987</v>
      </c>
      <c r="AA97" s="48">
        <f>SUM(AA4:AA38,AA96)</f>
        <v>2837</v>
      </c>
      <c r="AB97" s="49">
        <f t="shared" ref="AB97:AB98" si="71">AA97/G97</f>
        <v>0.1899310437169445</v>
      </c>
      <c r="AC97" s="47">
        <f t="shared" ref="AC97:AC98" si="72">AA97/F97</f>
        <v>0.10974005879622466</v>
      </c>
      <c r="AD97" s="50">
        <f t="shared" ref="AD97:AD98" si="73">X97-AA97</f>
        <v>76</v>
      </c>
      <c r="AE97" s="51" t="str">
        <f t="shared" ref="AE97:AE98" si="74">IF(J97=MAX(J97,Q97,X97),"Jobbik",IF(Q97=MAX(J97,Q97,X97),"Fidesz",IF(X97=MAX(J97,Q97,X97),"Kész Z."," ")))</f>
        <v>Fidesz</v>
      </c>
      <c r="AF97" s="52" t="str">
        <f t="shared" ref="AF97:AF98" si="75">IF(M97=MAX(M97,T97,AA97),"Jobbik",IF(T97=MAX(M97,T97,AA97),"Fidesz",IF(AA97=MAX(M97,T97,AA97),"Kész Z."," ")))</f>
        <v>Fidesz</v>
      </c>
      <c r="AG97" s="53" t="str">
        <f t="shared" ref="AG97:AG98" si="76">IF(J97=MIN(J97,Q97,X97),"Jobbik",IF(Q97=MIN(J97,Q97,X97),"Fidesz",IF(X97=MIN(J97,Q97,X97),"közös lista"," ")))</f>
        <v>Jobbik</v>
      </c>
      <c r="AH97" s="45" t="str">
        <f t="shared" ref="AH97:AH98" si="77">IF(M97=MIN(M97,T97,AA97),"Jobbik",IF(T97=MIN(M97,T97,AA97),"Fidesz",IF(AA97=MIN(M97,T97,AA97),"közös lista"," ")))</f>
        <v>közös lista</v>
      </c>
      <c r="AI97" s="54"/>
    </row>
    <row r="98" spans="1:35" x14ac:dyDescent="0.25">
      <c r="A98" s="55" t="s">
        <v>50</v>
      </c>
      <c r="B98" s="56" t="s">
        <v>49</v>
      </c>
      <c r="C98" s="55">
        <f>C95+C97</f>
        <v>72929</v>
      </c>
      <c r="D98" s="57">
        <f>D95+D97</f>
        <v>32515</v>
      </c>
      <c r="E98" s="58">
        <f t="shared" si="56"/>
        <v>0.44584458857244719</v>
      </c>
      <c r="F98" s="59">
        <f>F95+F97</f>
        <v>71426</v>
      </c>
      <c r="G98" s="59">
        <f>G95+G97</f>
        <v>45128</v>
      </c>
      <c r="H98" s="58">
        <f t="shared" si="57"/>
        <v>0.63181474533083193</v>
      </c>
      <c r="I98" s="59">
        <f t="shared" si="58"/>
        <v>-12613</v>
      </c>
      <c r="J98" s="55">
        <f>J95+J97</f>
        <v>4694</v>
      </c>
      <c r="K98" s="60">
        <f t="shared" si="59"/>
        <v>0.14436413962786407</v>
      </c>
      <c r="L98" s="58">
        <f t="shared" si="60"/>
        <v>6.4363970437000373E-2</v>
      </c>
      <c r="M98" s="59">
        <f>M95+M97</f>
        <v>8087</v>
      </c>
      <c r="N98" s="60">
        <f t="shared" si="61"/>
        <v>0.17920138273355787</v>
      </c>
      <c r="O98" s="58">
        <f t="shared" si="62"/>
        <v>0.11322207599473581</v>
      </c>
      <c r="P98" s="61">
        <f t="shared" si="63"/>
        <v>-3393</v>
      </c>
      <c r="Q98" s="55">
        <f>Q95+Q97</f>
        <v>10941</v>
      </c>
      <c r="R98" s="60">
        <f t="shared" si="64"/>
        <v>0.3364908503767492</v>
      </c>
      <c r="S98" s="58">
        <f t="shared" si="65"/>
        <v>0.15002262474461461</v>
      </c>
      <c r="T98" s="59">
        <f>T95+T97</f>
        <v>20136</v>
      </c>
      <c r="U98" s="60">
        <f t="shared" si="66"/>
        <v>0.44619748271583054</v>
      </c>
      <c r="V98" s="58">
        <f t="shared" si="67"/>
        <v>0.28191414890936073</v>
      </c>
      <c r="W98" s="61">
        <f t="shared" si="68"/>
        <v>-9195</v>
      </c>
      <c r="X98" s="57">
        <f>X95+X97</f>
        <v>13774</v>
      </c>
      <c r="Y98" s="60">
        <f t="shared" si="69"/>
        <v>0.42361986775334459</v>
      </c>
      <c r="Z98" s="58">
        <f t="shared" si="70"/>
        <v>0.18886862564960441</v>
      </c>
      <c r="AA98" s="59">
        <f>AA95+AA97</f>
        <v>12264</v>
      </c>
      <c r="AB98" s="60">
        <f t="shared" si="71"/>
        <v>0.27176032618330082</v>
      </c>
      <c r="AC98" s="58">
        <f t="shared" si="72"/>
        <v>0.17170218127852602</v>
      </c>
      <c r="AD98" s="61">
        <f t="shared" si="73"/>
        <v>1510</v>
      </c>
      <c r="AE98" s="62" t="str">
        <f t="shared" si="74"/>
        <v>Kész Z.</v>
      </c>
      <c r="AF98" s="63" t="str">
        <f t="shared" si="75"/>
        <v>Fidesz</v>
      </c>
      <c r="AG98" s="64" t="str">
        <f t="shared" si="76"/>
        <v>Jobbik</v>
      </c>
      <c r="AH98" s="56" t="str">
        <f t="shared" si="77"/>
        <v>Jobbik</v>
      </c>
      <c r="AI98" s="65"/>
    </row>
  </sheetData>
  <autoFilter ref="A3:AH96"/>
  <mergeCells count="28">
    <mergeCell ref="Q1:W1"/>
    <mergeCell ref="D2:E2"/>
    <mergeCell ref="G2:H2"/>
    <mergeCell ref="AA2:AC2"/>
    <mergeCell ref="Q2:S2"/>
    <mergeCell ref="T2:V2"/>
    <mergeCell ref="W2:W3"/>
    <mergeCell ref="AF2:AF3"/>
    <mergeCell ref="AE2:AE3"/>
    <mergeCell ref="AG1:AH1"/>
    <mergeCell ref="AE1:AF1"/>
    <mergeCell ref="X2:Z2"/>
    <mergeCell ref="AI1:AI3"/>
    <mergeCell ref="A1:A3"/>
    <mergeCell ref="B1:B3"/>
    <mergeCell ref="J1:P1"/>
    <mergeCell ref="J2:L2"/>
    <mergeCell ref="M2:O2"/>
    <mergeCell ref="P2:P3"/>
    <mergeCell ref="I1:I3"/>
    <mergeCell ref="F2:F3"/>
    <mergeCell ref="C2:C3"/>
    <mergeCell ref="C1:E1"/>
    <mergeCell ref="F1:H1"/>
    <mergeCell ref="AD2:AD3"/>
    <mergeCell ref="X1:AD1"/>
    <mergeCell ref="AH2:AH3"/>
    <mergeCell ref="AG2:A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Pál András</dc:creator>
  <cp:lastModifiedBy>user</cp:lastModifiedBy>
  <dcterms:created xsi:type="dcterms:W3CDTF">2015-04-12T18:32:22Z</dcterms:created>
  <dcterms:modified xsi:type="dcterms:W3CDTF">2015-04-17T11:20:27Z</dcterms:modified>
</cp:coreProperties>
</file>